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aulraj\SDU\Paulraj\Teaching\Bologna\2020-OM-Logistics\AggregatePlanning\"/>
    </mc:Choice>
  </mc:AlternateContent>
  <xr:revisionPtr revIDLastSave="0" documentId="8_{7E4C4372-BB1E-43B5-BB16-AB427F030557}" xr6:coauthVersionLast="45" xr6:coauthVersionMax="45" xr10:uidLastSave="{00000000-0000-0000-0000-000000000000}"/>
  <bookViews>
    <workbookView xWindow="-98" yWindow="-98" windowWidth="20715" windowHeight="13276" activeTab="3" xr2:uid="{00000000-000D-0000-FFFF-FFFF00000000}"/>
  </bookViews>
  <sheets>
    <sheet name="Chase Strategy" sheetId="1" r:id="rId1"/>
    <sheet name="Level Strategy - OT" sheetId="2" r:id="rId2"/>
    <sheet name="P2-Chase" sheetId="3" r:id="rId3"/>
    <sheet name="P2-Level" sheetId="4" r:id="rId4"/>
    <sheet name="P2-Mixed" sheetId="5" r:id="rId5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5" i="4" l="1"/>
  <c r="B15" i="5"/>
  <c r="B16" i="5"/>
  <c r="B17" i="5"/>
  <c r="B18" i="5"/>
  <c r="B19" i="5"/>
  <c r="B20" i="5"/>
  <c r="B22" i="5"/>
  <c r="C15" i="5"/>
  <c r="C16" i="5"/>
  <c r="C17" i="5"/>
  <c r="C18" i="5"/>
  <c r="C19" i="5"/>
  <c r="C20" i="5"/>
  <c r="C22" i="5"/>
  <c r="D15" i="5"/>
  <c r="D16" i="5"/>
  <c r="D17" i="5"/>
  <c r="D18" i="5"/>
  <c r="D19" i="5"/>
  <c r="D20" i="5"/>
  <c r="D22" i="5"/>
  <c r="E15" i="5"/>
  <c r="E16" i="5"/>
  <c r="E17" i="5"/>
  <c r="E18" i="5"/>
  <c r="E19" i="5"/>
  <c r="E20" i="5"/>
  <c r="E22" i="5"/>
  <c r="F15" i="5"/>
  <c r="F16" i="5"/>
  <c r="F17" i="5"/>
  <c r="F18" i="5"/>
  <c r="F19" i="5"/>
  <c r="F20" i="5"/>
  <c r="F22" i="5"/>
  <c r="G15" i="5"/>
  <c r="G16" i="5"/>
  <c r="G17" i="5"/>
  <c r="G18" i="5"/>
  <c r="G19" i="5"/>
  <c r="G20" i="5"/>
  <c r="G22" i="5"/>
  <c r="H15" i="5"/>
  <c r="H16" i="5"/>
  <c r="H17" i="5"/>
  <c r="H18" i="5"/>
  <c r="H19" i="5"/>
  <c r="H20" i="5"/>
  <c r="H22" i="5"/>
  <c r="I15" i="5"/>
  <c r="I16" i="5"/>
  <c r="I17" i="5"/>
  <c r="I18" i="5"/>
  <c r="I19" i="5"/>
  <c r="I20" i="5"/>
  <c r="I22" i="5"/>
  <c r="J15" i="5"/>
  <c r="J16" i="5"/>
  <c r="J17" i="5"/>
  <c r="J18" i="5"/>
  <c r="J19" i="5"/>
  <c r="J20" i="5"/>
  <c r="J22" i="5"/>
  <c r="K15" i="5"/>
  <c r="K16" i="5"/>
  <c r="K17" i="5"/>
  <c r="K18" i="5"/>
  <c r="K19" i="5"/>
  <c r="K20" i="5"/>
  <c r="K22" i="5"/>
  <c r="L15" i="5"/>
  <c r="L16" i="5"/>
  <c r="L17" i="5"/>
  <c r="L18" i="5"/>
  <c r="L19" i="5"/>
  <c r="L20" i="5"/>
  <c r="L22" i="5"/>
  <c r="M15" i="5"/>
  <c r="M16" i="5"/>
  <c r="M17" i="5"/>
  <c r="M18" i="5"/>
  <c r="M19" i="5"/>
  <c r="M20" i="5"/>
  <c r="M22" i="5"/>
  <c r="N22" i="5"/>
  <c r="N20" i="5"/>
  <c r="N19" i="5"/>
  <c r="N18" i="5"/>
  <c r="N17" i="5"/>
  <c r="N16" i="5"/>
  <c r="N15" i="5"/>
  <c r="Q5" i="5"/>
  <c r="Q3" i="5"/>
  <c r="Q6" i="4"/>
  <c r="Q3" i="4"/>
  <c r="Q5" i="3"/>
  <c r="Q3" i="3"/>
  <c r="B15" i="4"/>
  <c r="B16" i="4"/>
  <c r="B17" i="4"/>
  <c r="B18" i="4"/>
  <c r="B19" i="4"/>
  <c r="B20" i="4"/>
  <c r="B22" i="4"/>
  <c r="C15" i="4"/>
  <c r="C16" i="4"/>
  <c r="C17" i="4"/>
  <c r="C18" i="4"/>
  <c r="C19" i="4"/>
  <c r="C20" i="4"/>
  <c r="C22" i="4"/>
  <c r="D15" i="4"/>
  <c r="D16" i="4"/>
  <c r="D17" i="4"/>
  <c r="D18" i="4"/>
  <c r="D19" i="4"/>
  <c r="D20" i="4"/>
  <c r="D22" i="4"/>
  <c r="E15" i="4"/>
  <c r="E16" i="4"/>
  <c r="E17" i="4"/>
  <c r="E18" i="4"/>
  <c r="E19" i="4"/>
  <c r="E20" i="4"/>
  <c r="E22" i="4"/>
  <c r="F15" i="4"/>
  <c r="F16" i="4"/>
  <c r="F17" i="4"/>
  <c r="F18" i="4"/>
  <c r="F19" i="4"/>
  <c r="F20" i="4"/>
  <c r="F22" i="4"/>
  <c r="G15" i="4"/>
  <c r="G16" i="4"/>
  <c r="G17" i="4"/>
  <c r="G18" i="4"/>
  <c r="G19" i="4"/>
  <c r="G20" i="4"/>
  <c r="G22" i="4"/>
  <c r="H15" i="4"/>
  <c r="H16" i="4"/>
  <c r="H17" i="4"/>
  <c r="H18" i="4"/>
  <c r="H19" i="4"/>
  <c r="H20" i="4"/>
  <c r="H22" i="4"/>
  <c r="I15" i="4"/>
  <c r="I16" i="4"/>
  <c r="I17" i="4"/>
  <c r="I18" i="4"/>
  <c r="I19" i="4"/>
  <c r="I20" i="4"/>
  <c r="I22" i="4"/>
  <c r="J15" i="4"/>
  <c r="J16" i="4"/>
  <c r="J17" i="4"/>
  <c r="J18" i="4"/>
  <c r="J19" i="4"/>
  <c r="J20" i="4"/>
  <c r="J22" i="4"/>
  <c r="K15" i="4"/>
  <c r="K16" i="4"/>
  <c r="K17" i="4"/>
  <c r="K18" i="4"/>
  <c r="K19" i="4"/>
  <c r="K20" i="4"/>
  <c r="K22" i="4"/>
  <c r="L15" i="4"/>
  <c r="L16" i="4"/>
  <c r="L17" i="4"/>
  <c r="L18" i="4"/>
  <c r="L19" i="4"/>
  <c r="L20" i="4"/>
  <c r="L22" i="4"/>
  <c r="M15" i="4"/>
  <c r="M16" i="4"/>
  <c r="M17" i="4"/>
  <c r="M18" i="4"/>
  <c r="M19" i="4"/>
  <c r="M20" i="4"/>
  <c r="M22" i="4"/>
  <c r="N22" i="4"/>
  <c r="N20" i="4"/>
  <c r="N19" i="4"/>
  <c r="N18" i="4"/>
  <c r="N17" i="4"/>
  <c r="N16" i="4"/>
  <c r="N15" i="4"/>
  <c r="B15" i="3"/>
  <c r="B16" i="3"/>
  <c r="B17" i="3"/>
  <c r="B18" i="3"/>
  <c r="B19" i="3"/>
  <c r="B20" i="3"/>
  <c r="B22" i="3"/>
  <c r="C15" i="3"/>
  <c r="C16" i="3"/>
  <c r="C17" i="3"/>
  <c r="C18" i="3"/>
  <c r="C19" i="3"/>
  <c r="C20" i="3"/>
  <c r="C22" i="3"/>
  <c r="D15" i="3"/>
  <c r="D16" i="3"/>
  <c r="D17" i="3"/>
  <c r="D18" i="3"/>
  <c r="D19" i="3"/>
  <c r="D20" i="3"/>
  <c r="D22" i="3"/>
  <c r="E15" i="3"/>
  <c r="E16" i="3"/>
  <c r="E17" i="3"/>
  <c r="E18" i="3"/>
  <c r="E19" i="3"/>
  <c r="E20" i="3"/>
  <c r="E22" i="3"/>
  <c r="F15" i="3"/>
  <c r="F16" i="3"/>
  <c r="F17" i="3"/>
  <c r="F18" i="3"/>
  <c r="F19" i="3"/>
  <c r="F20" i="3"/>
  <c r="F22" i="3"/>
  <c r="G15" i="3"/>
  <c r="G16" i="3"/>
  <c r="G17" i="3"/>
  <c r="G18" i="3"/>
  <c r="G19" i="3"/>
  <c r="G20" i="3"/>
  <c r="G22" i="3"/>
  <c r="H15" i="3"/>
  <c r="H16" i="3"/>
  <c r="H17" i="3"/>
  <c r="H18" i="3"/>
  <c r="H19" i="3"/>
  <c r="H20" i="3"/>
  <c r="H22" i="3"/>
  <c r="I15" i="3"/>
  <c r="I16" i="3"/>
  <c r="I17" i="3"/>
  <c r="I18" i="3"/>
  <c r="I19" i="3"/>
  <c r="I20" i="3"/>
  <c r="I22" i="3"/>
  <c r="J15" i="3"/>
  <c r="J16" i="3"/>
  <c r="J17" i="3"/>
  <c r="J18" i="3"/>
  <c r="J19" i="3"/>
  <c r="J20" i="3"/>
  <c r="J22" i="3"/>
  <c r="K15" i="3"/>
  <c r="K16" i="3"/>
  <c r="K17" i="3"/>
  <c r="K18" i="3"/>
  <c r="K19" i="3"/>
  <c r="K20" i="3"/>
  <c r="K22" i="3"/>
  <c r="L15" i="3"/>
  <c r="L16" i="3"/>
  <c r="L17" i="3"/>
  <c r="L18" i="3"/>
  <c r="L19" i="3"/>
  <c r="L20" i="3"/>
  <c r="L22" i="3"/>
  <c r="M15" i="3"/>
  <c r="M16" i="3"/>
  <c r="M17" i="3"/>
  <c r="M18" i="3"/>
  <c r="M19" i="3"/>
  <c r="M20" i="3"/>
  <c r="M22" i="3"/>
  <c r="N22" i="3"/>
  <c r="N20" i="3"/>
  <c r="N19" i="3"/>
  <c r="N18" i="3"/>
  <c r="N17" i="3"/>
  <c r="N16" i="3"/>
  <c r="N15" i="3"/>
  <c r="Q6" i="2"/>
  <c r="B15" i="2"/>
  <c r="B16" i="2"/>
  <c r="B17" i="2"/>
  <c r="B18" i="2"/>
  <c r="B19" i="2"/>
  <c r="B20" i="2"/>
  <c r="B22" i="2"/>
  <c r="C15" i="2"/>
  <c r="C16" i="2"/>
  <c r="C17" i="2"/>
  <c r="C18" i="2"/>
  <c r="C19" i="2"/>
  <c r="C20" i="2"/>
  <c r="C22" i="2"/>
  <c r="D15" i="2"/>
  <c r="D16" i="2"/>
  <c r="D17" i="2"/>
  <c r="D18" i="2"/>
  <c r="D19" i="2"/>
  <c r="D20" i="2"/>
  <c r="D22" i="2"/>
  <c r="E15" i="2"/>
  <c r="E16" i="2"/>
  <c r="E17" i="2"/>
  <c r="E18" i="2"/>
  <c r="E19" i="2"/>
  <c r="E20" i="2"/>
  <c r="E22" i="2"/>
  <c r="F15" i="2"/>
  <c r="F16" i="2"/>
  <c r="F17" i="2"/>
  <c r="F18" i="2"/>
  <c r="F19" i="2"/>
  <c r="F20" i="2"/>
  <c r="F22" i="2"/>
  <c r="G15" i="2"/>
  <c r="G16" i="2"/>
  <c r="G17" i="2"/>
  <c r="G18" i="2"/>
  <c r="G19" i="2"/>
  <c r="G20" i="2"/>
  <c r="G22" i="2"/>
  <c r="H15" i="2"/>
  <c r="H16" i="2"/>
  <c r="H17" i="2"/>
  <c r="H18" i="2"/>
  <c r="H19" i="2"/>
  <c r="H20" i="2"/>
  <c r="H22" i="2"/>
  <c r="I15" i="2"/>
  <c r="I16" i="2"/>
  <c r="I17" i="2"/>
  <c r="I18" i="2"/>
  <c r="I19" i="2"/>
  <c r="I20" i="2"/>
  <c r="I22" i="2"/>
  <c r="J15" i="2"/>
  <c r="J16" i="2"/>
  <c r="J17" i="2"/>
  <c r="J18" i="2"/>
  <c r="J19" i="2"/>
  <c r="J20" i="2"/>
  <c r="J22" i="2"/>
  <c r="K15" i="2"/>
  <c r="K16" i="2"/>
  <c r="K17" i="2"/>
  <c r="K18" i="2"/>
  <c r="K19" i="2"/>
  <c r="K20" i="2"/>
  <c r="K22" i="2"/>
  <c r="L15" i="2"/>
  <c r="L16" i="2"/>
  <c r="L17" i="2"/>
  <c r="L18" i="2"/>
  <c r="L19" i="2"/>
  <c r="L20" i="2"/>
  <c r="L22" i="2"/>
  <c r="M15" i="2"/>
  <c r="M16" i="2"/>
  <c r="M17" i="2"/>
  <c r="M18" i="2"/>
  <c r="M19" i="2"/>
  <c r="M20" i="2"/>
  <c r="M22" i="2"/>
  <c r="N22" i="2"/>
  <c r="N20" i="2"/>
  <c r="N19" i="2"/>
  <c r="N18" i="2"/>
  <c r="N17" i="2"/>
  <c r="N16" i="2"/>
  <c r="N15" i="2"/>
  <c r="G19" i="1"/>
  <c r="G16" i="1"/>
  <c r="G20" i="1"/>
  <c r="G15" i="1"/>
  <c r="G17" i="1"/>
  <c r="G18" i="1"/>
  <c r="G22" i="1"/>
  <c r="B16" i="1"/>
  <c r="B20" i="1"/>
  <c r="B19" i="1"/>
  <c r="B15" i="1"/>
  <c r="B17" i="1"/>
  <c r="B18" i="1"/>
  <c r="B22" i="1"/>
  <c r="C16" i="1"/>
  <c r="C19" i="1"/>
  <c r="C20" i="1"/>
  <c r="C15" i="1"/>
  <c r="C17" i="1"/>
  <c r="C18" i="1"/>
  <c r="C22" i="1"/>
  <c r="D17" i="1"/>
  <c r="D19" i="1"/>
  <c r="D20" i="1"/>
  <c r="D15" i="1"/>
  <c r="D16" i="1"/>
  <c r="D18" i="1"/>
  <c r="D22" i="1"/>
  <c r="F16" i="1"/>
  <c r="F19" i="1"/>
  <c r="F20" i="1"/>
  <c r="F15" i="1"/>
  <c r="F17" i="1"/>
  <c r="F18" i="1"/>
  <c r="F22" i="1"/>
  <c r="E19" i="1"/>
  <c r="E20" i="1"/>
  <c r="E15" i="1"/>
  <c r="E16" i="1"/>
  <c r="E17" i="1"/>
  <c r="E18" i="1"/>
  <c r="E22" i="1"/>
  <c r="H15" i="1"/>
  <c r="H16" i="1"/>
  <c r="H17" i="1"/>
  <c r="H18" i="1"/>
  <c r="H19" i="1"/>
  <c r="H20" i="1"/>
  <c r="H22" i="1"/>
  <c r="I15" i="1"/>
  <c r="I16" i="1"/>
  <c r="I17" i="1"/>
  <c r="I18" i="1"/>
  <c r="I19" i="1"/>
  <c r="I20" i="1"/>
  <c r="I22" i="1"/>
  <c r="J15" i="1"/>
  <c r="J16" i="1"/>
  <c r="J17" i="1"/>
  <c r="J18" i="1"/>
  <c r="J19" i="1"/>
  <c r="J20" i="1"/>
  <c r="J22" i="1"/>
  <c r="K15" i="1"/>
  <c r="K16" i="1"/>
  <c r="K17" i="1"/>
  <c r="K18" i="1"/>
  <c r="K19" i="1"/>
  <c r="K20" i="1"/>
  <c r="K22" i="1"/>
  <c r="L15" i="1"/>
  <c r="L16" i="1"/>
  <c r="L17" i="1"/>
  <c r="L18" i="1"/>
  <c r="L19" i="1"/>
  <c r="L20" i="1"/>
  <c r="L22" i="1"/>
  <c r="M15" i="1"/>
  <c r="M16" i="1"/>
  <c r="M17" i="1"/>
  <c r="M18" i="1"/>
  <c r="M19" i="1"/>
  <c r="M20" i="1"/>
  <c r="M22" i="1"/>
  <c r="N22" i="1"/>
  <c r="N20" i="1"/>
  <c r="N19" i="1"/>
  <c r="N18" i="1"/>
  <c r="N17" i="1"/>
  <c r="N16" i="1"/>
  <c r="N15" i="1"/>
</calcChain>
</file>

<file path=xl/sharedStrings.xml><?xml version="1.0" encoding="utf-8"?>
<sst xmlns="http://schemas.openxmlformats.org/spreadsheetml/2006/main" count="140" uniqueCount="27">
  <si>
    <t>Period</t>
  </si>
  <si>
    <t>Inputs</t>
  </si>
  <si>
    <t>Forecasted Demand</t>
  </si>
  <si>
    <t>Work force level</t>
  </si>
  <si>
    <t>Undertime</t>
  </si>
  <si>
    <t>Overtime</t>
  </si>
  <si>
    <t>Derived</t>
  </si>
  <si>
    <t>Utilized time</t>
  </si>
  <si>
    <t>Inventory</t>
  </si>
  <si>
    <t>Hires</t>
  </si>
  <si>
    <t>Layoffs</t>
  </si>
  <si>
    <t>Calculated</t>
  </si>
  <si>
    <t>Utilized time cost</t>
  </si>
  <si>
    <t>Undertime cost</t>
  </si>
  <si>
    <t>Overtime cost</t>
  </si>
  <si>
    <t>Inventory cost</t>
  </si>
  <si>
    <t>Hiring cost</t>
  </si>
  <si>
    <t>Layoff cost</t>
  </si>
  <si>
    <t>Total Cost</t>
  </si>
  <si>
    <t>Total</t>
  </si>
  <si>
    <t>Per-unit Cost Information</t>
  </si>
  <si>
    <t>Hiring Cost</t>
  </si>
  <si>
    <t>Layoff</t>
  </si>
  <si>
    <t>w - no. of employees</t>
  </si>
  <si>
    <t>w=</t>
  </si>
  <si>
    <t>1.2w=</t>
  </si>
  <si>
    <t xml:space="preserve">1.2 * w * 520 =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</si>
</sst>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0" xfId="0" applyBorder="1"/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5" xfId="0" applyFont="1" applyBorder="1"/>
    <xf numFmtId="0" fontId="0" fillId="0" borderId="6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1" fillId="0" borderId="9" xfId="0" applyFont="1" applyBorder="1" applyAlignment="1">
      <alignment horizontal="right"/>
    </xf>
    <xf numFmtId="0" fontId="0" fillId="0" borderId="10" xfId="0" applyBorder="1"/>
    <xf numFmtId="0" fontId="0" fillId="0" borderId="11" xfId="0" applyBorder="1"/>
    <xf numFmtId="0" fontId="1" fillId="0" borderId="0" xfId="0" applyFont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2"/>
  <sheetViews>
    <sheetView zoomScale="90" zoomScaleNormal="90" workbookViewId="0">
      <selection sqref="A1:XFD1048576"/>
    </sheetView>
  </sheetViews>
  <sheetFormatPr defaultRowHeight="24" customHeight="1" x14ac:dyDescent="0.45"/>
  <cols>
    <col min="1" max="1" width="19.3984375" customWidth="1"/>
    <col min="2" max="13" width="8.73046875" customWidth="1"/>
    <col min="16" max="16" width="16.59765625" bestFit="1" customWidth="1"/>
  </cols>
  <sheetData>
    <row r="1" spans="1:17" ht="24" customHeight="1" x14ac:dyDescent="0.45">
      <c r="A1" s="3" t="s">
        <v>0</v>
      </c>
      <c r="B1" s="4">
        <v>1</v>
      </c>
      <c r="C1" s="4">
        <v>2</v>
      </c>
      <c r="D1" s="4">
        <v>3</v>
      </c>
      <c r="E1" s="4">
        <v>4</v>
      </c>
      <c r="F1" s="4">
        <v>5</v>
      </c>
      <c r="G1" s="4">
        <v>6</v>
      </c>
      <c r="H1" s="4">
        <v>7</v>
      </c>
      <c r="I1" s="4">
        <v>8</v>
      </c>
      <c r="J1" s="4">
        <v>9</v>
      </c>
      <c r="K1" s="4">
        <v>10</v>
      </c>
      <c r="L1" s="4">
        <v>11</v>
      </c>
      <c r="M1" s="4">
        <v>12</v>
      </c>
      <c r="N1" s="5" t="s">
        <v>19</v>
      </c>
    </row>
    <row r="2" spans="1:17" ht="24" customHeight="1" x14ac:dyDescent="0.5">
      <c r="A2" s="6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7"/>
    </row>
    <row r="3" spans="1:17" ht="24" customHeight="1" x14ac:dyDescent="0.45">
      <c r="A3" s="8" t="s">
        <v>2</v>
      </c>
      <c r="B3" s="1">
        <v>6</v>
      </c>
      <c r="C3" s="1">
        <v>12</v>
      </c>
      <c r="D3" s="1">
        <v>18</v>
      </c>
      <c r="E3" s="1">
        <v>15</v>
      </c>
      <c r="F3" s="1">
        <v>13</v>
      </c>
      <c r="G3" s="1">
        <v>14</v>
      </c>
      <c r="H3" s="1"/>
      <c r="I3" s="1"/>
      <c r="J3" s="1"/>
      <c r="K3" s="1"/>
      <c r="L3" s="1"/>
      <c r="M3" s="1"/>
      <c r="N3" s="7"/>
    </row>
    <row r="4" spans="1:17" ht="24" customHeight="1" x14ac:dyDescent="0.45">
      <c r="A4" s="8" t="s">
        <v>3</v>
      </c>
      <c r="B4" s="1">
        <v>6</v>
      </c>
      <c r="C4" s="1">
        <v>12</v>
      </c>
      <c r="D4" s="1">
        <v>18</v>
      </c>
      <c r="E4" s="1">
        <v>15</v>
      </c>
      <c r="F4" s="1">
        <v>13</v>
      </c>
      <c r="G4" s="1">
        <v>14</v>
      </c>
      <c r="H4" s="1"/>
      <c r="I4" s="1"/>
      <c r="J4" s="1"/>
      <c r="K4" s="1"/>
      <c r="L4" s="1"/>
      <c r="M4" s="1"/>
      <c r="N4" s="7"/>
    </row>
    <row r="5" spans="1:17" ht="24" customHeight="1" x14ac:dyDescent="0.45">
      <c r="A5" s="8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7"/>
    </row>
    <row r="6" spans="1:17" ht="24" customHeight="1" x14ac:dyDescent="0.45">
      <c r="A6" s="8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7"/>
    </row>
    <row r="7" spans="1:17" ht="6" customHeight="1" x14ac:dyDescent="0.45">
      <c r="A7" s="9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10"/>
    </row>
    <row r="8" spans="1:17" ht="24" customHeight="1" x14ac:dyDescent="0.5">
      <c r="A8" s="6" t="s">
        <v>6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7"/>
    </row>
    <row r="9" spans="1:17" ht="24" customHeight="1" x14ac:dyDescent="0.45">
      <c r="A9" s="8" t="s">
        <v>7</v>
      </c>
      <c r="B9" s="1">
        <v>6</v>
      </c>
      <c r="C9" s="1">
        <v>12</v>
      </c>
      <c r="D9" s="1">
        <v>18</v>
      </c>
      <c r="E9" s="1">
        <v>15</v>
      </c>
      <c r="F9" s="1">
        <v>13</v>
      </c>
      <c r="G9" s="1">
        <v>14</v>
      </c>
      <c r="H9" s="1"/>
      <c r="I9" s="1"/>
      <c r="J9" s="1"/>
      <c r="K9" s="1"/>
      <c r="L9" s="1"/>
      <c r="M9" s="1"/>
      <c r="N9" s="7"/>
    </row>
    <row r="10" spans="1:17" ht="24" customHeight="1" x14ac:dyDescent="0.45">
      <c r="A10" s="8" t="s">
        <v>8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7"/>
    </row>
    <row r="11" spans="1:17" ht="24" customHeight="1" x14ac:dyDescent="0.45">
      <c r="A11" s="8" t="s">
        <v>9</v>
      </c>
      <c r="B11" s="1"/>
      <c r="C11" s="1">
        <v>6</v>
      </c>
      <c r="D11" s="1">
        <v>6</v>
      </c>
      <c r="E11" s="1"/>
      <c r="F11" s="1"/>
      <c r="G11" s="1">
        <v>1</v>
      </c>
      <c r="H11" s="1"/>
      <c r="I11" s="1"/>
      <c r="J11" s="1"/>
      <c r="K11" s="1"/>
      <c r="L11" s="1"/>
      <c r="M11" s="1"/>
      <c r="N11" s="7"/>
    </row>
    <row r="12" spans="1:17" ht="24" customHeight="1" x14ac:dyDescent="0.45">
      <c r="A12" s="8" t="s">
        <v>10</v>
      </c>
      <c r="B12" s="1">
        <v>4</v>
      </c>
      <c r="C12" s="1"/>
      <c r="D12" s="1"/>
      <c r="E12" s="1">
        <v>3</v>
      </c>
      <c r="F12" s="1">
        <v>2</v>
      </c>
      <c r="G12" s="1"/>
      <c r="H12" s="1"/>
      <c r="I12" s="1"/>
      <c r="J12" s="1"/>
      <c r="K12" s="1"/>
      <c r="L12" s="1"/>
      <c r="M12" s="1"/>
      <c r="N12" s="7"/>
    </row>
    <row r="13" spans="1:17" ht="6" customHeight="1" x14ac:dyDescent="0.45">
      <c r="A13" s="9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10"/>
    </row>
    <row r="14" spans="1:17" ht="24" customHeight="1" x14ac:dyDescent="0.5">
      <c r="A14" s="6" t="s">
        <v>11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7"/>
      <c r="P14" s="14" t="s">
        <v>20</v>
      </c>
    </row>
    <row r="15" spans="1:17" ht="24" customHeight="1" x14ac:dyDescent="0.45">
      <c r="A15" s="8" t="s">
        <v>12</v>
      </c>
      <c r="B15" s="1">
        <f>$Q$15*B9</f>
        <v>12000</v>
      </c>
      <c r="C15" s="1">
        <f t="shared" ref="C15:M15" si="0">$Q$15*C9</f>
        <v>24000</v>
      </c>
      <c r="D15" s="1">
        <f t="shared" si="0"/>
        <v>36000</v>
      </c>
      <c r="E15" s="1">
        <f t="shared" si="0"/>
        <v>30000</v>
      </c>
      <c r="F15" s="1">
        <f t="shared" si="0"/>
        <v>26000</v>
      </c>
      <c r="G15" s="1">
        <f t="shared" si="0"/>
        <v>28000</v>
      </c>
      <c r="H15" s="1">
        <f t="shared" si="0"/>
        <v>0</v>
      </c>
      <c r="I15" s="1">
        <f t="shared" si="0"/>
        <v>0</v>
      </c>
      <c r="J15" s="1">
        <f t="shared" si="0"/>
        <v>0</v>
      </c>
      <c r="K15" s="1">
        <f t="shared" si="0"/>
        <v>0</v>
      </c>
      <c r="L15" s="1">
        <f t="shared" si="0"/>
        <v>0</v>
      </c>
      <c r="M15" s="1">
        <f t="shared" si="0"/>
        <v>0</v>
      </c>
      <c r="N15" s="7">
        <f>SUM(B15:M15)</f>
        <v>156000</v>
      </c>
      <c r="P15" t="s">
        <v>12</v>
      </c>
      <c r="Q15">
        <v>2000</v>
      </c>
    </row>
    <row r="16" spans="1:17" ht="24" customHeight="1" x14ac:dyDescent="0.45">
      <c r="A16" s="8" t="s">
        <v>13</v>
      </c>
      <c r="B16" s="1">
        <f>$Q$16*B5</f>
        <v>0</v>
      </c>
      <c r="C16" s="1">
        <f t="shared" ref="C16:M16" si="1">$Q$16*C5</f>
        <v>0</v>
      </c>
      <c r="D16" s="1">
        <f t="shared" si="1"/>
        <v>0</v>
      </c>
      <c r="E16" s="1">
        <f t="shared" si="1"/>
        <v>0</v>
      </c>
      <c r="F16" s="1">
        <f t="shared" si="1"/>
        <v>0</v>
      </c>
      <c r="G16" s="1">
        <f t="shared" si="1"/>
        <v>0</v>
      </c>
      <c r="H16" s="1">
        <f t="shared" si="1"/>
        <v>0</v>
      </c>
      <c r="I16" s="1">
        <f t="shared" si="1"/>
        <v>0</v>
      </c>
      <c r="J16" s="1">
        <f t="shared" si="1"/>
        <v>0</v>
      </c>
      <c r="K16" s="1">
        <f t="shared" si="1"/>
        <v>0</v>
      </c>
      <c r="L16" s="1">
        <f t="shared" si="1"/>
        <v>0</v>
      </c>
      <c r="M16" s="1">
        <f t="shared" si="1"/>
        <v>0</v>
      </c>
      <c r="N16" s="7">
        <f t="shared" ref="N16:N20" si="2">SUM(B16:M16)</f>
        <v>0</v>
      </c>
      <c r="P16" t="s">
        <v>13</v>
      </c>
    </row>
    <row r="17" spans="1:17" ht="24" customHeight="1" x14ac:dyDescent="0.45">
      <c r="A17" s="8" t="s">
        <v>14</v>
      </c>
      <c r="B17" s="1">
        <f>$Q$17*B6</f>
        <v>0</v>
      </c>
      <c r="C17" s="1">
        <f t="shared" ref="C17:M17" si="3">$Q$17*C6</f>
        <v>0</v>
      </c>
      <c r="D17" s="1">
        <f t="shared" si="3"/>
        <v>0</v>
      </c>
      <c r="E17" s="1">
        <f t="shared" si="3"/>
        <v>0</v>
      </c>
      <c r="F17" s="1">
        <f t="shared" si="3"/>
        <v>0</v>
      </c>
      <c r="G17" s="1">
        <f t="shared" si="3"/>
        <v>0</v>
      </c>
      <c r="H17" s="1">
        <f t="shared" si="3"/>
        <v>0</v>
      </c>
      <c r="I17" s="1">
        <f t="shared" si="3"/>
        <v>0</v>
      </c>
      <c r="J17" s="1">
        <f t="shared" si="3"/>
        <v>0</v>
      </c>
      <c r="K17" s="1">
        <f t="shared" si="3"/>
        <v>0</v>
      </c>
      <c r="L17" s="1">
        <f t="shared" si="3"/>
        <v>0</v>
      </c>
      <c r="M17" s="1">
        <f t="shared" si="3"/>
        <v>0</v>
      </c>
      <c r="N17" s="7">
        <f t="shared" si="2"/>
        <v>0</v>
      </c>
      <c r="P17" t="s">
        <v>14</v>
      </c>
      <c r="Q17">
        <v>3000</v>
      </c>
    </row>
    <row r="18" spans="1:17" ht="24" customHeight="1" x14ac:dyDescent="0.45">
      <c r="A18" s="8" t="s">
        <v>15</v>
      </c>
      <c r="B18" s="1">
        <f>$Q$18*B10</f>
        <v>0</v>
      </c>
      <c r="C18" s="1">
        <f t="shared" ref="C18:M18" si="4">$Q$18*C10</f>
        <v>0</v>
      </c>
      <c r="D18" s="1">
        <f t="shared" si="4"/>
        <v>0</v>
      </c>
      <c r="E18" s="1">
        <f t="shared" si="4"/>
        <v>0</v>
      </c>
      <c r="F18" s="1">
        <f t="shared" si="4"/>
        <v>0</v>
      </c>
      <c r="G18" s="1">
        <f t="shared" si="4"/>
        <v>0</v>
      </c>
      <c r="H18" s="1">
        <f t="shared" si="4"/>
        <v>0</v>
      </c>
      <c r="I18" s="1">
        <f t="shared" si="4"/>
        <v>0</v>
      </c>
      <c r="J18" s="1">
        <f t="shared" si="4"/>
        <v>0</v>
      </c>
      <c r="K18" s="1">
        <f t="shared" si="4"/>
        <v>0</v>
      </c>
      <c r="L18" s="1">
        <f t="shared" si="4"/>
        <v>0</v>
      </c>
      <c r="M18" s="1">
        <f t="shared" si="4"/>
        <v>0</v>
      </c>
      <c r="N18" s="7">
        <f t="shared" si="2"/>
        <v>0</v>
      </c>
      <c r="P18" t="s">
        <v>15</v>
      </c>
    </row>
    <row r="19" spans="1:17" ht="24" customHeight="1" x14ac:dyDescent="0.45">
      <c r="A19" s="8" t="s">
        <v>16</v>
      </c>
      <c r="B19" s="1">
        <f>$Q$19*B11</f>
        <v>0</v>
      </c>
      <c r="C19" s="1">
        <f t="shared" ref="C19:M19" si="5">$Q$19*C11</f>
        <v>6000</v>
      </c>
      <c r="D19" s="1">
        <f t="shared" si="5"/>
        <v>6000</v>
      </c>
      <c r="E19" s="1">
        <f t="shared" si="5"/>
        <v>0</v>
      </c>
      <c r="F19" s="1">
        <f t="shared" si="5"/>
        <v>0</v>
      </c>
      <c r="G19" s="1">
        <f t="shared" si="5"/>
        <v>1000</v>
      </c>
      <c r="H19" s="1">
        <f t="shared" si="5"/>
        <v>0</v>
      </c>
      <c r="I19" s="1">
        <f t="shared" si="5"/>
        <v>0</v>
      </c>
      <c r="J19" s="1">
        <f t="shared" si="5"/>
        <v>0</v>
      </c>
      <c r="K19" s="1">
        <f t="shared" si="5"/>
        <v>0</v>
      </c>
      <c r="L19" s="1">
        <f t="shared" si="5"/>
        <v>0</v>
      </c>
      <c r="M19" s="1">
        <f t="shared" si="5"/>
        <v>0</v>
      </c>
      <c r="N19" s="7">
        <f t="shared" si="2"/>
        <v>13000</v>
      </c>
      <c r="P19" t="s">
        <v>21</v>
      </c>
      <c r="Q19">
        <v>1000</v>
      </c>
    </row>
    <row r="20" spans="1:17" ht="24" customHeight="1" x14ac:dyDescent="0.45">
      <c r="A20" s="8" t="s">
        <v>17</v>
      </c>
      <c r="B20" s="1">
        <f>$Q$20*B12</f>
        <v>2000</v>
      </c>
      <c r="C20" s="1">
        <f t="shared" ref="C20:M20" si="6">$Q$20*C12</f>
        <v>0</v>
      </c>
      <c r="D20" s="1">
        <f t="shared" si="6"/>
        <v>0</v>
      </c>
      <c r="E20" s="1">
        <f t="shared" si="6"/>
        <v>1500</v>
      </c>
      <c r="F20" s="1">
        <f t="shared" si="6"/>
        <v>1000</v>
      </c>
      <c r="G20" s="1">
        <f t="shared" si="6"/>
        <v>0</v>
      </c>
      <c r="H20" s="1">
        <f t="shared" si="6"/>
        <v>0</v>
      </c>
      <c r="I20" s="1">
        <f t="shared" si="6"/>
        <v>0</v>
      </c>
      <c r="J20" s="1">
        <f t="shared" si="6"/>
        <v>0</v>
      </c>
      <c r="K20" s="1">
        <f t="shared" si="6"/>
        <v>0</v>
      </c>
      <c r="L20" s="1">
        <f t="shared" si="6"/>
        <v>0</v>
      </c>
      <c r="M20" s="1">
        <f t="shared" si="6"/>
        <v>0</v>
      </c>
      <c r="N20" s="7">
        <f t="shared" si="2"/>
        <v>4500</v>
      </c>
      <c r="P20" t="s">
        <v>22</v>
      </c>
      <c r="Q20">
        <v>500</v>
      </c>
    </row>
    <row r="21" spans="1:17" ht="7.5" customHeight="1" x14ac:dyDescent="0.45">
      <c r="A21" s="9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10"/>
    </row>
    <row r="22" spans="1:17" ht="24" customHeight="1" thickBot="1" x14ac:dyDescent="0.5">
      <c r="A22" s="11" t="s">
        <v>18</v>
      </c>
      <c r="B22" s="12">
        <f>SUM(B15:B20)</f>
        <v>14000</v>
      </c>
      <c r="C22" s="12">
        <f t="shared" ref="C22:M22" si="7">SUM(C15:C20)</f>
        <v>30000</v>
      </c>
      <c r="D22" s="12">
        <f t="shared" si="7"/>
        <v>42000</v>
      </c>
      <c r="E22" s="12">
        <f t="shared" si="7"/>
        <v>31500</v>
      </c>
      <c r="F22" s="12">
        <f t="shared" si="7"/>
        <v>27000</v>
      </c>
      <c r="G22" s="12">
        <f t="shared" si="7"/>
        <v>29000</v>
      </c>
      <c r="H22" s="12">
        <f t="shared" si="7"/>
        <v>0</v>
      </c>
      <c r="I22" s="12">
        <f t="shared" si="7"/>
        <v>0</v>
      </c>
      <c r="J22" s="12">
        <f t="shared" si="7"/>
        <v>0</v>
      </c>
      <c r="K22" s="12">
        <f t="shared" si="7"/>
        <v>0</v>
      </c>
      <c r="L22" s="12">
        <f t="shared" si="7"/>
        <v>0</v>
      </c>
      <c r="M22" s="12">
        <f t="shared" si="7"/>
        <v>0</v>
      </c>
      <c r="N22" s="13">
        <f>SUM(B22:M22)</f>
        <v>173500</v>
      </c>
    </row>
  </sheetData>
  <pageMargins left="0.26" right="0.2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2"/>
  <sheetViews>
    <sheetView zoomScale="90" zoomScaleNormal="90" workbookViewId="0">
      <selection sqref="A1:XFD1048576"/>
    </sheetView>
  </sheetViews>
  <sheetFormatPr defaultRowHeight="14.25" x14ac:dyDescent="0.45"/>
  <cols>
    <col min="1" max="1" width="19.3984375" customWidth="1"/>
    <col min="2" max="13" width="8.73046875" customWidth="1"/>
    <col min="16" max="16" width="16.59765625" bestFit="1" customWidth="1"/>
  </cols>
  <sheetData>
    <row r="1" spans="1:17" ht="24" customHeight="1" x14ac:dyDescent="0.45">
      <c r="A1" s="3" t="s">
        <v>0</v>
      </c>
      <c r="B1" s="4">
        <v>1</v>
      </c>
      <c r="C1" s="4">
        <v>2</v>
      </c>
      <c r="D1" s="4">
        <v>3</v>
      </c>
      <c r="E1" s="4">
        <v>4</v>
      </c>
      <c r="F1" s="4">
        <v>5</v>
      </c>
      <c r="G1" s="4">
        <v>6</v>
      </c>
      <c r="H1" s="4">
        <v>7</v>
      </c>
      <c r="I1" s="4">
        <v>8</v>
      </c>
      <c r="J1" s="4">
        <v>9</v>
      </c>
      <c r="K1" s="4">
        <v>10</v>
      </c>
      <c r="L1" s="4">
        <v>11</v>
      </c>
      <c r="M1" s="4">
        <v>12</v>
      </c>
      <c r="N1" s="5" t="s">
        <v>19</v>
      </c>
    </row>
    <row r="2" spans="1:17" ht="24" customHeight="1" x14ac:dyDescent="0.5">
      <c r="A2" s="6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7"/>
      <c r="P2" t="s">
        <v>23</v>
      </c>
    </row>
    <row r="3" spans="1:17" ht="24" customHeight="1" x14ac:dyDescent="0.45">
      <c r="A3" s="8" t="s">
        <v>2</v>
      </c>
      <c r="B3" s="1">
        <v>6</v>
      </c>
      <c r="C3" s="1">
        <v>12</v>
      </c>
      <c r="D3" s="1">
        <v>18</v>
      </c>
      <c r="E3" s="1">
        <v>15</v>
      </c>
      <c r="F3" s="1">
        <v>13</v>
      </c>
      <c r="G3" s="1">
        <v>14</v>
      </c>
      <c r="H3" s="1"/>
      <c r="I3" s="1"/>
      <c r="J3" s="1"/>
      <c r="K3" s="1"/>
      <c r="L3" s="1"/>
      <c r="M3" s="1"/>
      <c r="N3" s="7"/>
    </row>
    <row r="4" spans="1:17" ht="24" customHeight="1" x14ac:dyDescent="0.45">
      <c r="A4" s="8" t="s">
        <v>3</v>
      </c>
      <c r="B4" s="1">
        <v>15</v>
      </c>
      <c r="C4" s="1">
        <v>15</v>
      </c>
      <c r="D4" s="1">
        <v>15</v>
      </c>
      <c r="E4" s="1">
        <v>15</v>
      </c>
      <c r="F4" s="1">
        <v>15</v>
      </c>
      <c r="G4" s="1">
        <v>15</v>
      </c>
      <c r="H4" s="1"/>
      <c r="I4" s="1"/>
      <c r="J4" s="1"/>
      <c r="K4" s="1"/>
      <c r="L4" s="1"/>
      <c r="M4" s="1"/>
      <c r="N4" s="7"/>
      <c r="P4" s="15" t="s">
        <v>24</v>
      </c>
      <c r="Q4">
        <v>18</v>
      </c>
    </row>
    <row r="5" spans="1:17" ht="24" customHeight="1" x14ac:dyDescent="0.45">
      <c r="A5" s="8" t="s">
        <v>4</v>
      </c>
      <c r="B5" s="1">
        <v>9</v>
      </c>
      <c r="C5" s="1">
        <v>3</v>
      </c>
      <c r="D5" s="1"/>
      <c r="E5" s="1">
        <v>0</v>
      </c>
      <c r="F5" s="1">
        <v>2</v>
      </c>
      <c r="G5" s="1">
        <v>1</v>
      </c>
      <c r="H5" s="1"/>
      <c r="I5" s="1"/>
      <c r="J5" s="1"/>
      <c r="K5" s="1"/>
      <c r="L5" s="1"/>
      <c r="M5" s="1"/>
      <c r="N5" s="7"/>
      <c r="P5" s="15" t="s">
        <v>25</v>
      </c>
      <c r="Q5">
        <v>18</v>
      </c>
    </row>
    <row r="6" spans="1:17" ht="24" customHeight="1" x14ac:dyDescent="0.45">
      <c r="A6" s="8" t="s">
        <v>5</v>
      </c>
      <c r="B6" s="1"/>
      <c r="C6" s="1"/>
      <c r="D6" s="1">
        <v>3</v>
      </c>
      <c r="E6" s="1"/>
      <c r="F6" s="1"/>
      <c r="G6" s="1"/>
      <c r="H6" s="1"/>
      <c r="I6" s="1"/>
      <c r="J6" s="1"/>
      <c r="K6" s="1"/>
      <c r="L6" s="1"/>
      <c r="M6" s="1"/>
      <c r="N6" s="7"/>
      <c r="P6" s="15" t="s">
        <v>24</v>
      </c>
      <c r="Q6">
        <f>18/1.2</f>
        <v>15</v>
      </c>
    </row>
    <row r="7" spans="1:17" ht="6" customHeight="1" x14ac:dyDescent="0.45">
      <c r="A7" s="9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10"/>
    </row>
    <row r="8" spans="1:17" ht="24" customHeight="1" x14ac:dyDescent="0.5">
      <c r="A8" s="6" t="s">
        <v>6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7"/>
    </row>
    <row r="9" spans="1:17" ht="24" customHeight="1" x14ac:dyDescent="0.45">
      <c r="A9" s="8" t="s">
        <v>7</v>
      </c>
      <c r="B9" s="1">
        <v>6</v>
      </c>
      <c r="C9" s="1">
        <v>12</v>
      </c>
      <c r="D9" s="1">
        <v>15</v>
      </c>
      <c r="E9" s="1">
        <v>15</v>
      </c>
      <c r="F9" s="1">
        <v>13</v>
      </c>
      <c r="G9" s="1">
        <v>14</v>
      </c>
      <c r="H9" s="1"/>
      <c r="I9" s="1"/>
      <c r="J9" s="1"/>
      <c r="K9" s="1"/>
      <c r="L9" s="1"/>
      <c r="M9" s="1"/>
      <c r="N9" s="7"/>
    </row>
    <row r="10" spans="1:17" ht="24" customHeight="1" x14ac:dyDescent="0.45">
      <c r="A10" s="8" t="s">
        <v>8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7"/>
    </row>
    <row r="11" spans="1:17" ht="24" customHeight="1" x14ac:dyDescent="0.45">
      <c r="A11" s="8" t="s">
        <v>9</v>
      </c>
      <c r="B11" s="1">
        <v>5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7"/>
    </row>
    <row r="12" spans="1:17" ht="24" customHeight="1" x14ac:dyDescent="0.45">
      <c r="A12" s="8" t="s">
        <v>10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7"/>
    </row>
    <row r="13" spans="1:17" ht="6" customHeight="1" x14ac:dyDescent="0.45">
      <c r="A13" s="9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10"/>
    </row>
    <row r="14" spans="1:17" ht="24" customHeight="1" x14ac:dyDescent="0.5">
      <c r="A14" s="6" t="s">
        <v>11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7"/>
      <c r="P14" s="14" t="s">
        <v>20</v>
      </c>
    </row>
    <row r="15" spans="1:17" ht="24" customHeight="1" x14ac:dyDescent="0.45">
      <c r="A15" s="8" t="s">
        <v>12</v>
      </c>
      <c r="B15" s="1">
        <f>$Q$15*B9</f>
        <v>12000</v>
      </c>
      <c r="C15" s="1">
        <f t="shared" ref="C15:M15" si="0">$Q$15*C9</f>
        <v>24000</v>
      </c>
      <c r="D15" s="1">
        <f t="shared" si="0"/>
        <v>30000</v>
      </c>
      <c r="E15" s="1">
        <f t="shared" si="0"/>
        <v>30000</v>
      </c>
      <c r="F15" s="1">
        <f t="shared" si="0"/>
        <v>26000</v>
      </c>
      <c r="G15" s="1">
        <f t="shared" si="0"/>
        <v>28000</v>
      </c>
      <c r="H15" s="1">
        <f t="shared" si="0"/>
        <v>0</v>
      </c>
      <c r="I15" s="1">
        <f t="shared" si="0"/>
        <v>0</v>
      </c>
      <c r="J15" s="1">
        <f t="shared" si="0"/>
        <v>0</v>
      </c>
      <c r="K15" s="1">
        <f t="shared" si="0"/>
        <v>0</v>
      </c>
      <c r="L15" s="1">
        <f t="shared" si="0"/>
        <v>0</v>
      </c>
      <c r="M15" s="1">
        <f t="shared" si="0"/>
        <v>0</v>
      </c>
      <c r="N15" s="7">
        <f>SUM(B15:M15)</f>
        <v>150000</v>
      </c>
      <c r="P15" t="s">
        <v>12</v>
      </c>
      <c r="Q15">
        <v>2000</v>
      </c>
    </row>
    <row r="16" spans="1:17" ht="24" customHeight="1" x14ac:dyDescent="0.45">
      <c r="A16" s="8" t="s">
        <v>13</v>
      </c>
      <c r="B16" s="1">
        <f>$Q$16*B5</f>
        <v>0</v>
      </c>
      <c r="C16" s="1">
        <f t="shared" ref="C16:M16" si="1">$Q$16*C5</f>
        <v>0</v>
      </c>
      <c r="D16" s="1">
        <f t="shared" si="1"/>
        <v>0</v>
      </c>
      <c r="E16" s="1">
        <f t="shared" si="1"/>
        <v>0</v>
      </c>
      <c r="F16" s="1">
        <f t="shared" si="1"/>
        <v>0</v>
      </c>
      <c r="G16" s="1">
        <f t="shared" si="1"/>
        <v>0</v>
      </c>
      <c r="H16" s="1">
        <f t="shared" si="1"/>
        <v>0</v>
      </c>
      <c r="I16" s="1">
        <f t="shared" si="1"/>
        <v>0</v>
      </c>
      <c r="J16" s="1">
        <f t="shared" si="1"/>
        <v>0</v>
      </c>
      <c r="K16" s="1">
        <f t="shared" si="1"/>
        <v>0</v>
      </c>
      <c r="L16" s="1">
        <f t="shared" si="1"/>
        <v>0</v>
      </c>
      <c r="M16" s="1">
        <f t="shared" si="1"/>
        <v>0</v>
      </c>
      <c r="N16" s="7">
        <f t="shared" ref="N16:N20" si="2">SUM(B16:M16)</f>
        <v>0</v>
      </c>
      <c r="P16" t="s">
        <v>13</v>
      </c>
    </row>
    <row r="17" spans="1:17" ht="24" customHeight="1" x14ac:dyDescent="0.45">
      <c r="A17" s="8" t="s">
        <v>14</v>
      </c>
      <c r="B17" s="1">
        <f>$Q$17*B6</f>
        <v>0</v>
      </c>
      <c r="C17" s="1">
        <f t="shared" ref="C17:M17" si="3">$Q$17*C6</f>
        <v>0</v>
      </c>
      <c r="D17" s="1">
        <f t="shared" si="3"/>
        <v>9000</v>
      </c>
      <c r="E17" s="1">
        <f t="shared" si="3"/>
        <v>0</v>
      </c>
      <c r="F17" s="1">
        <f t="shared" si="3"/>
        <v>0</v>
      </c>
      <c r="G17" s="1">
        <f t="shared" si="3"/>
        <v>0</v>
      </c>
      <c r="H17" s="1">
        <f t="shared" si="3"/>
        <v>0</v>
      </c>
      <c r="I17" s="1">
        <f t="shared" si="3"/>
        <v>0</v>
      </c>
      <c r="J17" s="1">
        <f t="shared" si="3"/>
        <v>0</v>
      </c>
      <c r="K17" s="1">
        <f t="shared" si="3"/>
        <v>0</v>
      </c>
      <c r="L17" s="1">
        <f t="shared" si="3"/>
        <v>0</v>
      </c>
      <c r="M17" s="1">
        <f t="shared" si="3"/>
        <v>0</v>
      </c>
      <c r="N17" s="7">
        <f t="shared" si="2"/>
        <v>9000</v>
      </c>
      <c r="P17" t="s">
        <v>14</v>
      </c>
      <c r="Q17">
        <v>3000</v>
      </c>
    </row>
    <row r="18" spans="1:17" ht="24" customHeight="1" x14ac:dyDescent="0.45">
      <c r="A18" s="8" t="s">
        <v>15</v>
      </c>
      <c r="B18" s="1">
        <f>$Q$18*B10</f>
        <v>0</v>
      </c>
      <c r="C18" s="1">
        <f t="shared" ref="C18:M18" si="4">$Q$18*C10</f>
        <v>0</v>
      </c>
      <c r="D18" s="1">
        <f t="shared" si="4"/>
        <v>0</v>
      </c>
      <c r="E18" s="1">
        <f t="shared" si="4"/>
        <v>0</v>
      </c>
      <c r="F18" s="1">
        <f t="shared" si="4"/>
        <v>0</v>
      </c>
      <c r="G18" s="1">
        <f t="shared" si="4"/>
        <v>0</v>
      </c>
      <c r="H18" s="1">
        <f t="shared" si="4"/>
        <v>0</v>
      </c>
      <c r="I18" s="1">
        <f t="shared" si="4"/>
        <v>0</v>
      </c>
      <c r="J18" s="1">
        <f t="shared" si="4"/>
        <v>0</v>
      </c>
      <c r="K18" s="1">
        <f t="shared" si="4"/>
        <v>0</v>
      </c>
      <c r="L18" s="1">
        <f t="shared" si="4"/>
        <v>0</v>
      </c>
      <c r="M18" s="1">
        <f t="shared" si="4"/>
        <v>0</v>
      </c>
      <c r="N18" s="7">
        <f t="shared" si="2"/>
        <v>0</v>
      </c>
      <c r="P18" t="s">
        <v>15</v>
      </c>
    </row>
    <row r="19" spans="1:17" ht="24" customHeight="1" x14ac:dyDescent="0.45">
      <c r="A19" s="8" t="s">
        <v>16</v>
      </c>
      <c r="B19" s="1">
        <f>$Q$19*B11</f>
        <v>5000</v>
      </c>
      <c r="C19" s="1">
        <f t="shared" ref="C19:M19" si="5">$Q$19*C11</f>
        <v>0</v>
      </c>
      <c r="D19" s="1">
        <f t="shared" si="5"/>
        <v>0</v>
      </c>
      <c r="E19" s="1">
        <f t="shared" si="5"/>
        <v>0</v>
      </c>
      <c r="F19" s="1">
        <f t="shared" si="5"/>
        <v>0</v>
      </c>
      <c r="G19" s="1">
        <f t="shared" si="5"/>
        <v>0</v>
      </c>
      <c r="H19" s="1">
        <f t="shared" si="5"/>
        <v>0</v>
      </c>
      <c r="I19" s="1">
        <f t="shared" si="5"/>
        <v>0</v>
      </c>
      <c r="J19" s="1">
        <f t="shared" si="5"/>
        <v>0</v>
      </c>
      <c r="K19" s="1">
        <f t="shared" si="5"/>
        <v>0</v>
      </c>
      <c r="L19" s="1">
        <f t="shared" si="5"/>
        <v>0</v>
      </c>
      <c r="M19" s="1">
        <f t="shared" si="5"/>
        <v>0</v>
      </c>
      <c r="N19" s="7">
        <f t="shared" si="2"/>
        <v>5000</v>
      </c>
      <c r="P19" t="s">
        <v>21</v>
      </c>
      <c r="Q19">
        <v>1000</v>
      </c>
    </row>
    <row r="20" spans="1:17" ht="24" customHeight="1" x14ac:dyDescent="0.45">
      <c r="A20" s="8" t="s">
        <v>17</v>
      </c>
      <c r="B20" s="1">
        <f>$Q$20*B12</f>
        <v>0</v>
      </c>
      <c r="C20" s="1">
        <f t="shared" ref="C20:M20" si="6">$Q$20*C12</f>
        <v>0</v>
      </c>
      <c r="D20" s="1">
        <f t="shared" si="6"/>
        <v>0</v>
      </c>
      <c r="E20" s="1">
        <f t="shared" si="6"/>
        <v>0</v>
      </c>
      <c r="F20" s="1">
        <f t="shared" si="6"/>
        <v>0</v>
      </c>
      <c r="G20" s="1">
        <f t="shared" si="6"/>
        <v>0</v>
      </c>
      <c r="H20" s="1">
        <f t="shared" si="6"/>
        <v>0</v>
      </c>
      <c r="I20" s="1">
        <f t="shared" si="6"/>
        <v>0</v>
      </c>
      <c r="J20" s="1">
        <f t="shared" si="6"/>
        <v>0</v>
      </c>
      <c r="K20" s="1">
        <f t="shared" si="6"/>
        <v>0</v>
      </c>
      <c r="L20" s="1">
        <f t="shared" si="6"/>
        <v>0</v>
      </c>
      <c r="M20" s="1">
        <f t="shared" si="6"/>
        <v>0</v>
      </c>
      <c r="N20" s="7">
        <f t="shared" si="2"/>
        <v>0</v>
      </c>
      <c r="P20" t="s">
        <v>22</v>
      </c>
      <c r="Q20">
        <v>500</v>
      </c>
    </row>
    <row r="21" spans="1:17" ht="7.5" customHeight="1" x14ac:dyDescent="0.45">
      <c r="A21" s="9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10"/>
    </row>
    <row r="22" spans="1:17" ht="24" customHeight="1" thickBot="1" x14ac:dyDescent="0.5">
      <c r="A22" s="11" t="s">
        <v>18</v>
      </c>
      <c r="B22" s="12">
        <f>SUM(B15:B20)</f>
        <v>17000</v>
      </c>
      <c r="C22" s="12">
        <f t="shared" ref="C22:M22" si="7">SUM(C15:C20)</f>
        <v>24000</v>
      </c>
      <c r="D22" s="12">
        <f t="shared" si="7"/>
        <v>39000</v>
      </c>
      <c r="E22" s="12">
        <f t="shared" si="7"/>
        <v>30000</v>
      </c>
      <c r="F22" s="12">
        <f t="shared" si="7"/>
        <v>26000</v>
      </c>
      <c r="G22" s="12">
        <f t="shared" si="7"/>
        <v>28000</v>
      </c>
      <c r="H22" s="12">
        <f t="shared" si="7"/>
        <v>0</v>
      </c>
      <c r="I22" s="12">
        <f t="shared" si="7"/>
        <v>0</v>
      </c>
      <c r="J22" s="12">
        <f t="shared" si="7"/>
        <v>0</v>
      </c>
      <c r="K22" s="12">
        <f t="shared" si="7"/>
        <v>0</v>
      </c>
      <c r="L22" s="12">
        <f t="shared" si="7"/>
        <v>0</v>
      </c>
      <c r="M22" s="12">
        <f t="shared" si="7"/>
        <v>0</v>
      </c>
      <c r="N22" s="13">
        <f>SUM(B22:M22)</f>
        <v>164000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2"/>
  <sheetViews>
    <sheetView zoomScale="90" zoomScaleNormal="90" workbookViewId="0">
      <selection activeCell="N22" sqref="N22"/>
    </sheetView>
  </sheetViews>
  <sheetFormatPr defaultRowHeight="14.25" x14ac:dyDescent="0.45"/>
  <cols>
    <col min="1" max="1" width="19.3984375" customWidth="1"/>
    <col min="2" max="13" width="8.73046875" customWidth="1"/>
    <col min="16" max="16" width="16.59765625" bestFit="1" customWidth="1"/>
  </cols>
  <sheetData>
    <row r="1" spans="1:17" ht="24" customHeight="1" x14ac:dyDescent="0.45">
      <c r="A1" s="3" t="s">
        <v>0</v>
      </c>
      <c r="B1" s="4">
        <v>1</v>
      </c>
      <c r="C1" s="4">
        <v>2</v>
      </c>
      <c r="D1" s="4">
        <v>3</v>
      </c>
      <c r="E1" s="4">
        <v>4</v>
      </c>
      <c r="F1" s="4">
        <v>5</v>
      </c>
      <c r="G1" s="4">
        <v>6</v>
      </c>
      <c r="H1" s="4">
        <v>7</v>
      </c>
      <c r="I1" s="4">
        <v>8</v>
      </c>
      <c r="J1" s="4">
        <v>9</v>
      </c>
      <c r="K1" s="4">
        <v>10</v>
      </c>
      <c r="L1" s="4">
        <v>11</v>
      </c>
      <c r="M1" s="4">
        <v>12</v>
      </c>
      <c r="N1" s="5" t="s">
        <v>19</v>
      </c>
    </row>
    <row r="2" spans="1:17" ht="24" customHeight="1" x14ac:dyDescent="0.5">
      <c r="A2" s="6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7"/>
      <c r="Q2">
        <v>520</v>
      </c>
    </row>
    <row r="3" spans="1:17" ht="24" customHeight="1" x14ac:dyDescent="0.45">
      <c r="A3" s="8" t="s">
        <v>2</v>
      </c>
      <c r="B3" s="1">
        <v>6000</v>
      </c>
      <c r="C3" s="1">
        <v>12000</v>
      </c>
      <c r="D3" s="1">
        <v>19000</v>
      </c>
      <c r="E3" s="1">
        <v>9000</v>
      </c>
      <c r="F3" s="1"/>
      <c r="G3" s="1"/>
      <c r="H3" s="1"/>
      <c r="I3" s="1"/>
      <c r="J3" s="1"/>
      <c r="K3" s="1"/>
      <c r="L3" s="1"/>
      <c r="M3" s="1"/>
      <c r="N3" s="7"/>
      <c r="Q3">
        <f>19000/520</f>
        <v>36.53846153846154</v>
      </c>
    </row>
    <row r="4" spans="1:17" ht="24" customHeight="1" x14ac:dyDescent="0.45">
      <c r="A4" s="8" t="s">
        <v>3</v>
      </c>
      <c r="B4" s="1">
        <v>12</v>
      </c>
      <c r="C4" s="1">
        <v>24</v>
      </c>
      <c r="D4" s="1">
        <v>37</v>
      </c>
      <c r="E4" s="1">
        <v>18</v>
      </c>
      <c r="F4" s="1"/>
      <c r="G4" s="1"/>
      <c r="H4" s="1"/>
      <c r="I4" s="1"/>
      <c r="J4" s="1"/>
      <c r="K4" s="1"/>
      <c r="L4" s="1"/>
      <c r="M4" s="1"/>
      <c r="N4" s="7"/>
    </row>
    <row r="5" spans="1:17" ht="24" customHeight="1" x14ac:dyDescent="0.45">
      <c r="A5" s="8" t="s">
        <v>4</v>
      </c>
      <c r="B5" s="1">
        <v>240</v>
      </c>
      <c r="C5" s="1">
        <v>480</v>
      </c>
      <c r="D5" s="1">
        <v>240</v>
      </c>
      <c r="E5" s="1">
        <v>360</v>
      </c>
      <c r="F5" s="1"/>
      <c r="G5" s="1"/>
      <c r="H5" s="1"/>
      <c r="I5" s="1"/>
      <c r="J5" s="1"/>
      <c r="K5" s="1"/>
      <c r="L5" s="1"/>
      <c r="M5" s="1"/>
      <c r="N5" s="7"/>
      <c r="Q5">
        <f>12*520</f>
        <v>6240</v>
      </c>
    </row>
    <row r="6" spans="1:17" ht="24" customHeight="1" x14ac:dyDescent="0.45">
      <c r="A6" s="8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7"/>
    </row>
    <row r="7" spans="1:17" ht="6" customHeight="1" x14ac:dyDescent="0.45">
      <c r="A7" s="9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10"/>
    </row>
    <row r="8" spans="1:17" ht="24" customHeight="1" x14ac:dyDescent="0.5">
      <c r="A8" s="6" t="s">
        <v>6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7"/>
    </row>
    <row r="9" spans="1:17" ht="24" customHeight="1" x14ac:dyDescent="0.45">
      <c r="A9" s="8" t="s">
        <v>7</v>
      </c>
      <c r="B9" s="1">
        <v>6000</v>
      </c>
      <c r="C9" s="1">
        <v>12000</v>
      </c>
      <c r="D9" s="1">
        <v>19000</v>
      </c>
      <c r="E9" s="1">
        <v>9000</v>
      </c>
      <c r="F9" s="1"/>
      <c r="G9" s="1"/>
      <c r="H9" s="1"/>
      <c r="I9" s="1"/>
      <c r="J9" s="1"/>
      <c r="K9" s="1"/>
      <c r="L9" s="1"/>
      <c r="M9" s="1"/>
      <c r="N9" s="7"/>
    </row>
    <row r="10" spans="1:17" ht="24" customHeight="1" x14ac:dyDescent="0.45">
      <c r="A10" s="8" t="s">
        <v>8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7"/>
    </row>
    <row r="11" spans="1:17" ht="24" customHeight="1" x14ac:dyDescent="0.45">
      <c r="A11" s="8" t="s">
        <v>9</v>
      </c>
      <c r="B11" s="1">
        <v>1</v>
      </c>
      <c r="C11" s="1">
        <v>12</v>
      </c>
      <c r="D11" s="1">
        <v>13</v>
      </c>
      <c r="E11" s="1"/>
      <c r="F11" s="1"/>
      <c r="G11" s="1"/>
      <c r="H11" s="1"/>
      <c r="I11" s="1"/>
      <c r="J11" s="1"/>
      <c r="K11" s="1"/>
      <c r="L11" s="1"/>
      <c r="M11" s="1"/>
      <c r="N11" s="7"/>
    </row>
    <row r="12" spans="1:17" ht="24" customHeight="1" x14ac:dyDescent="0.45">
      <c r="A12" s="8" t="s">
        <v>10</v>
      </c>
      <c r="B12" s="1"/>
      <c r="C12" s="1"/>
      <c r="D12" s="1"/>
      <c r="E12" s="1">
        <v>19</v>
      </c>
      <c r="F12" s="1"/>
      <c r="G12" s="1"/>
      <c r="H12" s="1"/>
      <c r="I12" s="1"/>
      <c r="J12" s="1"/>
      <c r="K12" s="1"/>
      <c r="L12" s="1"/>
      <c r="M12" s="1"/>
      <c r="N12" s="7"/>
    </row>
    <row r="13" spans="1:17" ht="6" customHeight="1" x14ac:dyDescent="0.45">
      <c r="A13" s="9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10"/>
    </row>
    <row r="14" spans="1:17" ht="24" customHeight="1" x14ac:dyDescent="0.5">
      <c r="A14" s="6" t="s">
        <v>11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7"/>
      <c r="P14" s="14" t="s">
        <v>20</v>
      </c>
    </row>
    <row r="15" spans="1:17" ht="24" customHeight="1" x14ac:dyDescent="0.45">
      <c r="A15" s="8" t="s">
        <v>12</v>
      </c>
      <c r="B15" s="1">
        <f>$Q$15*B9</f>
        <v>72000</v>
      </c>
      <c r="C15" s="1">
        <f t="shared" ref="C15:M15" si="0">$Q$15*C9</f>
        <v>144000</v>
      </c>
      <c r="D15" s="1">
        <f t="shared" si="0"/>
        <v>228000</v>
      </c>
      <c r="E15" s="1">
        <f t="shared" si="0"/>
        <v>108000</v>
      </c>
      <c r="F15" s="1">
        <f t="shared" si="0"/>
        <v>0</v>
      </c>
      <c r="G15" s="1">
        <f t="shared" si="0"/>
        <v>0</v>
      </c>
      <c r="H15" s="1">
        <f t="shared" si="0"/>
        <v>0</v>
      </c>
      <c r="I15" s="1">
        <f t="shared" si="0"/>
        <v>0</v>
      </c>
      <c r="J15" s="1">
        <f t="shared" si="0"/>
        <v>0</v>
      </c>
      <c r="K15" s="1">
        <f t="shared" si="0"/>
        <v>0</v>
      </c>
      <c r="L15" s="1">
        <f t="shared" si="0"/>
        <v>0</v>
      </c>
      <c r="M15" s="1">
        <f t="shared" si="0"/>
        <v>0</v>
      </c>
      <c r="N15" s="7">
        <f>SUM(B15:M15)</f>
        <v>552000</v>
      </c>
      <c r="P15" t="s">
        <v>12</v>
      </c>
      <c r="Q15">
        <v>12</v>
      </c>
    </row>
    <row r="16" spans="1:17" ht="24" customHeight="1" x14ac:dyDescent="0.45">
      <c r="A16" s="8" t="s">
        <v>13</v>
      </c>
      <c r="B16" s="1">
        <f>$Q$16*B5</f>
        <v>2880</v>
      </c>
      <c r="C16" s="1">
        <f t="shared" ref="C16:M16" si="1">$Q$16*C5</f>
        <v>5760</v>
      </c>
      <c r="D16" s="1">
        <f t="shared" si="1"/>
        <v>2880</v>
      </c>
      <c r="E16" s="1">
        <f t="shared" si="1"/>
        <v>4320</v>
      </c>
      <c r="F16" s="1">
        <f t="shared" si="1"/>
        <v>0</v>
      </c>
      <c r="G16" s="1">
        <f t="shared" si="1"/>
        <v>0</v>
      </c>
      <c r="H16" s="1">
        <f t="shared" si="1"/>
        <v>0</v>
      </c>
      <c r="I16" s="1">
        <f t="shared" si="1"/>
        <v>0</v>
      </c>
      <c r="J16" s="1">
        <f t="shared" si="1"/>
        <v>0</v>
      </c>
      <c r="K16" s="1">
        <f t="shared" si="1"/>
        <v>0</v>
      </c>
      <c r="L16" s="1">
        <f t="shared" si="1"/>
        <v>0</v>
      </c>
      <c r="M16" s="1">
        <f t="shared" si="1"/>
        <v>0</v>
      </c>
      <c r="N16" s="7">
        <f t="shared" ref="N16:N20" si="2">SUM(B16:M16)</f>
        <v>15840</v>
      </c>
      <c r="P16" t="s">
        <v>13</v>
      </c>
      <c r="Q16">
        <v>12</v>
      </c>
    </row>
    <row r="17" spans="1:17" ht="24" customHeight="1" x14ac:dyDescent="0.45">
      <c r="A17" s="8" t="s">
        <v>14</v>
      </c>
      <c r="B17" s="1">
        <f>$Q$17*B6</f>
        <v>0</v>
      </c>
      <c r="C17" s="1">
        <f t="shared" ref="C17:M17" si="3">$Q$17*C6</f>
        <v>0</v>
      </c>
      <c r="D17" s="1">
        <f t="shared" si="3"/>
        <v>0</v>
      </c>
      <c r="E17" s="1">
        <f t="shared" si="3"/>
        <v>0</v>
      </c>
      <c r="F17" s="1">
        <f t="shared" si="3"/>
        <v>0</v>
      </c>
      <c r="G17" s="1">
        <f t="shared" si="3"/>
        <v>0</v>
      </c>
      <c r="H17" s="1">
        <f t="shared" si="3"/>
        <v>0</v>
      </c>
      <c r="I17" s="1">
        <f t="shared" si="3"/>
        <v>0</v>
      </c>
      <c r="J17" s="1">
        <f t="shared" si="3"/>
        <v>0</v>
      </c>
      <c r="K17" s="1">
        <f t="shared" si="3"/>
        <v>0</v>
      </c>
      <c r="L17" s="1">
        <f t="shared" si="3"/>
        <v>0</v>
      </c>
      <c r="M17" s="1">
        <f t="shared" si="3"/>
        <v>0</v>
      </c>
      <c r="N17" s="7">
        <f t="shared" si="2"/>
        <v>0</v>
      </c>
      <c r="P17" t="s">
        <v>14</v>
      </c>
      <c r="Q17">
        <v>18</v>
      </c>
    </row>
    <row r="18" spans="1:17" ht="24" customHeight="1" x14ac:dyDescent="0.45">
      <c r="A18" s="8" t="s">
        <v>15</v>
      </c>
      <c r="B18" s="1">
        <f>$Q$18*B10</f>
        <v>0</v>
      </c>
      <c r="C18" s="1">
        <f t="shared" ref="C18:M18" si="4">$Q$18*C10</f>
        <v>0</v>
      </c>
      <c r="D18" s="1">
        <f t="shared" si="4"/>
        <v>0</v>
      </c>
      <c r="E18" s="1">
        <f t="shared" si="4"/>
        <v>0</v>
      </c>
      <c r="F18" s="1">
        <f t="shared" si="4"/>
        <v>0</v>
      </c>
      <c r="G18" s="1">
        <f t="shared" si="4"/>
        <v>0</v>
      </c>
      <c r="H18" s="1">
        <f t="shared" si="4"/>
        <v>0</v>
      </c>
      <c r="I18" s="1">
        <f t="shared" si="4"/>
        <v>0</v>
      </c>
      <c r="J18" s="1">
        <f t="shared" si="4"/>
        <v>0</v>
      </c>
      <c r="K18" s="1">
        <f t="shared" si="4"/>
        <v>0</v>
      </c>
      <c r="L18" s="1">
        <f t="shared" si="4"/>
        <v>0</v>
      </c>
      <c r="M18" s="1">
        <f t="shared" si="4"/>
        <v>0</v>
      </c>
      <c r="N18" s="7">
        <f t="shared" si="2"/>
        <v>0</v>
      </c>
      <c r="P18" t="s">
        <v>15</v>
      </c>
    </row>
    <row r="19" spans="1:17" ht="24" customHeight="1" x14ac:dyDescent="0.45">
      <c r="A19" s="8" t="s">
        <v>16</v>
      </c>
      <c r="B19" s="1">
        <f>$Q$19*B11</f>
        <v>3000</v>
      </c>
      <c r="C19" s="1">
        <f t="shared" ref="C19:M19" si="5">$Q$19*C11</f>
        <v>36000</v>
      </c>
      <c r="D19" s="1">
        <f t="shared" si="5"/>
        <v>39000</v>
      </c>
      <c r="E19" s="1">
        <f t="shared" si="5"/>
        <v>0</v>
      </c>
      <c r="F19" s="1">
        <f t="shared" si="5"/>
        <v>0</v>
      </c>
      <c r="G19" s="1">
        <f t="shared" si="5"/>
        <v>0</v>
      </c>
      <c r="H19" s="1">
        <f t="shared" si="5"/>
        <v>0</v>
      </c>
      <c r="I19" s="1">
        <f t="shared" si="5"/>
        <v>0</v>
      </c>
      <c r="J19" s="1">
        <f t="shared" si="5"/>
        <v>0</v>
      </c>
      <c r="K19" s="1">
        <f t="shared" si="5"/>
        <v>0</v>
      </c>
      <c r="L19" s="1">
        <f t="shared" si="5"/>
        <v>0</v>
      </c>
      <c r="M19" s="1">
        <f t="shared" si="5"/>
        <v>0</v>
      </c>
      <c r="N19" s="7">
        <f t="shared" si="2"/>
        <v>78000</v>
      </c>
      <c r="P19" t="s">
        <v>21</v>
      </c>
      <c r="Q19">
        <v>3000</v>
      </c>
    </row>
    <row r="20" spans="1:17" ht="24" customHeight="1" x14ac:dyDescent="0.45">
      <c r="A20" s="8" t="s">
        <v>17</v>
      </c>
      <c r="B20" s="1">
        <f>$Q$20*B12</f>
        <v>0</v>
      </c>
      <c r="C20" s="1">
        <f t="shared" ref="C20:M20" si="6">$Q$20*C12</f>
        <v>0</v>
      </c>
      <c r="D20" s="1">
        <f t="shared" si="6"/>
        <v>0</v>
      </c>
      <c r="E20" s="1">
        <f t="shared" si="6"/>
        <v>38000</v>
      </c>
      <c r="F20" s="1">
        <f t="shared" si="6"/>
        <v>0</v>
      </c>
      <c r="G20" s="1">
        <f t="shared" si="6"/>
        <v>0</v>
      </c>
      <c r="H20" s="1">
        <f t="shared" si="6"/>
        <v>0</v>
      </c>
      <c r="I20" s="1">
        <f t="shared" si="6"/>
        <v>0</v>
      </c>
      <c r="J20" s="1">
        <f t="shared" si="6"/>
        <v>0</v>
      </c>
      <c r="K20" s="1">
        <f t="shared" si="6"/>
        <v>0</v>
      </c>
      <c r="L20" s="1">
        <f t="shared" si="6"/>
        <v>0</v>
      </c>
      <c r="M20" s="1">
        <f t="shared" si="6"/>
        <v>0</v>
      </c>
      <c r="N20" s="7">
        <f t="shared" si="2"/>
        <v>38000</v>
      </c>
      <c r="P20" t="s">
        <v>22</v>
      </c>
      <c r="Q20">
        <v>2000</v>
      </c>
    </row>
    <row r="21" spans="1:17" ht="7.5" customHeight="1" x14ac:dyDescent="0.45">
      <c r="A21" s="9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10"/>
    </row>
    <row r="22" spans="1:17" ht="24" customHeight="1" thickBot="1" x14ac:dyDescent="0.5">
      <c r="A22" s="11" t="s">
        <v>18</v>
      </c>
      <c r="B22" s="12">
        <f>SUM(B15:B20)</f>
        <v>77880</v>
      </c>
      <c r="C22" s="12">
        <f t="shared" ref="C22:M22" si="7">SUM(C15:C20)</f>
        <v>185760</v>
      </c>
      <c r="D22" s="12">
        <f t="shared" si="7"/>
        <v>269880</v>
      </c>
      <c r="E22" s="12">
        <f t="shared" si="7"/>
        <v>150320</v>
      </c>
      <c r="F22" s="12">
        <f t="shared" si="7"/>
        <v>0</v>
      </c>
      <c r="G22" s="12">
        <f t="shared" si="7"/>
        <v>0</v>
      </c>
      <c r="H22" s="12">
        <f t="shared" si="7"/>
        <v>0</v>
      </c>
      <c r="I22" s="12">
        <f t="shared" si="7"/>
        <v>0</v>
      </c>
      <c r="J22" s="12">
        <f t="shared" si="7"/>
        <v>0</v>
      </c>
      <c r="K22" s="12">
        <f t="shared" si="7"/>
        <v>0</v>
      </c>
      <c r="L22" s="12">
        <f t="shared" si="7"/>
        <v>0</v>
      </c>
      <c r="M22" s="12">
        <f t="shared" si="7"/>
        <v>0</v>
      </c>
      <c r="N22" s="13">
        <f>SUM(B22:M22)</f>
        <v>683840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5F9F6-D9D7-42EF-85B6-F5BF5171C459}">
  <dimension ref="A1:Q22"/>
  <sheetViews>
    <sheetView tabSelected="1" zoomScale="90" zoomScaleNormal="90" workbookViewId="0">
      <selection activeCell="B4" sqref="B4"/>
    </sheetView>
  </sheetViews>
  <sheetFormatPr defaultRowHeight="14.25" x14ac:dyDescent="0.45"/>
  <cols>
    <col min="1" max="1" width="19.3984375" customWidth="1"/>
    <col min="2" max="13" width="8.73046875" customWidth="1"/>
    <col min="16" max="16" width="16.59765625" bestFit="1" customWidth="1"/>
  </cols>
  <sheetData>
    <row r="1" spans="1:17" ht="24" customHeight="1" x14ac:dyDescent="0.45">
      <c r="A1" s="3" t="s">
        <v>0</v>
      </c>
      <c r="B1" s="4">
        <v>1</v>
      </c>
      <c r="C1" s="4">
        <v>2</v>
      </c>
      <c r="D1" s="4">
        <v>3</v>
      </c>
      <c r="E1" s="4">
        <v>4</v>
      </c>
      <c r="F1" s="4">
        <v>5</v>
      </c>
      <c r="G1" s="4">
        <v>6</v>
      </c>
      <c r="H1" s="4">
        <v>7</v>
      </c>
      <c r="I1" s="4">
        <v>8</v>
      </c>
      <c r="J1" s="4">
        <v>9</v>
      </c>
      <c r="K1" s="4">
        <v>10</v>
      </c>
      <c r="L1" s="4">
        <v>11</v>
      </c>
      <c r="M1" s="4">
        <v>12</v>
      </c>
      <c r="N1" s="5" t="s">
        <v>19</v>
      </c>
    </row>
    <row r="2" spans="1:17" ht="24" customHeight="1" x14ac:dyDescent="0.5">
      <c r="A2" s="6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7"/>
      <c r="P2" s="15" t="s">
        <v>26</v>
      </c>
      <c r="Q2">
        <v>19000</v>
      </c>
    </row>
    <row r="3" spans="1:17" ht="24" customHeight="1" x14ac:dyDescent="0.45">
      <c r="A3" s="8" t="s">
        <v>2</v>
      </c>
      <c r="B3" s="1">
        <v>6000</v>
      </c>
      <c r="C3" s="1">
        <v>12000</v>
      </c>
      <c r="D3" s="1">
        <v>19000</v>
      </c>
      <c r="E3" s="1">
        <v>9000</v>
      </c>
      <c r="F3" s="1"/>
      <c r="G3" s="1"/>
      <c r="H3" s="1"/>
      <c r="I3" s="1"/>
      <c r="J3" s="1"/>
      <c r="K3" s="1"/>
      <c r="L3" s="1"/>
      <c r="M3" s="1"/>
      <c r="N3" s="7"/>
      <c r="Q3">
        <f>19000/(1.2*520)</f>
        <v>30.448717948717949</v>
      </c>
    </row>
    <row r="4" spans="1:17" ht="24" customHeight="1" x14ac:dyDescent="0.45">
      <c r="A4" s="8" t="s">
        <v>3</v>
      </c>
      <c r="B4" s="1">
        <v>31</v>
      </c>
      <c r="C4" s="1">
        <v>31</v>
      </c>
      <c r="D4" s="1">
        <v>31</v>
      </c>
      <c r="E4" s="1">
        <v>31</v>
      </c>
      <c r="F4" s="1"/>
      <c r="G4" s="1"/>
      <c r="H4" s="1"/>
      <c r="I4" s="1"/>
      <c r="J4" s="1"/>
      <c r="K4" s="1"/>
      <c r="L4" s="1"/>
      <c r="M4" s="1"/>
      <c r="N4" s="7"/>
    </row>
    <row r="5" spans="1:17" ht="24" customHeight="1" x14ac:dyDescent="0.45">
      <c r="A5" s="8" t="s">
        <v>4</v>
      </c>
      <c r="B5" s="1">
        <v>10120</v>
      </c>
      <c r="C5" s="1">
        <v>4120</v>
      </c>
      <c r="D5" s="1"/>
      <c r="E5" s="1">
        <v>7120</v>
      </c>
      <c r="F5" s="1"/>
      <c r="G5" s="1"/>
      <c r="H5" s="1"/>
      <c r="I5" s="1"/>
      <c r="J5" s="1"/>
      <c r="K5" s="1"/>
      <c r="L5" s="1"/>
      <c r="M5" s="1"/>
      <c r="N5" s="7"/>
      <c r="Q5">
        <f>31*520</f>
        <v>16120</v>
      </c>
    </row>
    <row r="6" spans="1:17" ht="24" customHeight="1" x14ac:dyDescent="0.45">
      <c r="A6" s="8" t="s">
        <v>5</v>
      </c>
      <c r="B6" s="1"/>
      <c r="C6" s="1"/>
      <c r="D6" s="1">
        <v>2880</v>
      </c>
      <c r="E6" s="1"/>
      <c r="F6" s="1"/>
      <c r="G6" s="1"/>
      <c r="H6" s="1"/>
      <c r="I6" s="1"/>
      <c r="J6" s="1"/>
      <c r="K6" s="1"/>
      <c r="L6" s="1"/>
      <c r="M6" s="1"/>
      <c r="N6" s="7"/>
      <c r="Q6">
        <f>19000-Q5</f>
        <v>2880</v>
      </c>
    </row>
    <row r="7" spans="1:17" ht="6" customHeight="1" x14ac:dyDescent="0.45">
      <c r="A7" s="9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10"/>
    </row>
    <row r="8" spans="1:17" ht="24" customHeight="1" x14ac:dyDescent="0.5">
      <c r="A8" s="6" t="s">
        <v>6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7"/>
    </row>
    <row r="9" spans="1:17" ht="24" customHeight="1" x14ac:dyDescent="0.45">
      <c r="A9" s="8" t="s">
        <v>7</v>
      </c>
      <c r="B9" s="1">
        <v>6000</v>
      </c>
      <c r="C9" s="1">
        <v>12000</v>
      </c>
      <c r="D9" s="1">
        <v>16120</v>
      </c>
      <c r="E9" s="1">
        <v>9000</v>
      </c>
      <c r="F9" s="1"/>
      <c r="G9" s="1"/>
      <c r="H9" s="1"/>
      <c r="I9" s="1"/>
      <c r="J9" s="1"/>
      <c r="K9" s="1"/>
      <c r="L9" s="1"/>
      <c r="M9" s="1"/>
      <c r="N9" s="7"/>
    </row>
    <row r="10" spans="1:17" ht="24" customHeight="1" x14ac:dyDescent="0.45">
      <c r="A10" s="8" t="s">
        <v>8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7"/>
    </row>
    <row r="11" spans="1:17" ht="24" customHeight="1" x14ac:dyDescent="0.45">
      <c r="A11" s="8" t="s">
        <v>9</v>
      </c>
      <c r="B11" s="1">
        <v>20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7"/>
    </row>
    <row r="12" spans="1:17" ht="24" customHeight="1" x14ac:dyDescent="0.45">
      <c r="A12" s="8" t="s">
        <v>10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7"/>
    </row>
    <row r="13" spans="1:17" ht="6" customHeight="1" x14ac:dyDescent="0.45">
      <c r="A13" s="9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10"/>
    </row>
    <row r="14" spans="1:17" ht="24" customHeight="1" x14ac:dyDescent="0.5">
      <c r="A14" s="6" t="s">
        <v>11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7"/>
      <c r="P14" s="14" t="s">
        <v>20</v>
      </c>
    </row>
    <row r="15" spans="1:17" ht="24" customHeight="1" x14ac:dyDescent="0.45">
      <c r="A15" s="8" t="s">
        <v>12</v>
      </c>
      <c r="B15" s="1">
        <f>$Q$15*B9</f>
        <v>72000</v>
      </c>
      <c r="C15" s="1">
        <f t="shared" ref="C15:M15" si="0">$Q$15*C9</f>
        <v>144000</v>
      </c>
      <c r="D15" s="1">
        <f t="shared" si="0"/>
        <v>193440</v>
      </c>
      <c r="E15" s="1">
        <f t="shared" si="0"/>
        <v>108000</v>
      </c>
      <c r="F15" s="1">
        <f t="shared" si="0"/>
        <v>0</v>
      </c>
      <c r="G15" s="1">
        <f t="shared" si="0"/>
        <v>0</v>
      </c>
      <c r="H15" s="1">
        <f t="shared" si="0"/>
        <v>0</v>
      </c>
      <c r="I15" s="1">
        <f t="shared" si="0"/>
        <v>0</v>
      </c>
      <c r="J15" s="1">
        <f t="shared" si="0"/>
        <v>0</v>
      </c>
      <c r="K15" s="1">
        <f t="shared" si="0"/>
        <v>0</v>
      </c>
      <c r="L15" s="1">
        <f t="shared" si="0"/>
        <v>0</v>
      </c>
      <c r="M15" s="1">
        <f t="shared" si="0"/>
        <v>0</v>
      </c>
      <c r="N15" s="7">
        <f>SUM(B15:M15)</f>
        <v>517440</v>
      </c>
      <c r="P15" t="s">
        <v>12</v>
      </c>
      <c r="Q15">
        <v>12</v>
      </c>
    </row>
    <row r="16" spans="1:17" ht="24" customHeight="1" x14ac:dyDescent="0.45">
      <c r="A16" s="8" t="s">
        <v>13</v>
      </c>
      <c r="B16" s="1">
        <f>$Q$16*B5</f>
        <v>121440</v>
      </c>
      <c r="C16" s="1">
        <f t="shared" ref="C16:M16" si="1">$Q$16*C5</f>
        <v>49440</v>
      </c>
      <c r="D16" s="1">
        <f t="shared" si="1"/>
        <v>0</v>
      </c>
      <c r="E16" s="1">
        <f t="shared" si="1"/>
        <v>85440</v>
      </c>
      <c r="F16" s="1">
        <f t="shared" si="1"/>
        <v>0</v>
      </c>
      <c r="G16" s="1">
        <f t="shared" si="1"/>
        <v>0</v>
      </c>
      <c r="H16" s="1">
        <f t="shared" si="1"/>
        <v>0</v>
      </c>
      <c r="I16" s="1">
        <f t="shared" si="1"/>
        <v>0</v>
      </c>
      <c r="J16" s="1">
        <f t="shared" si="1"/>
        <v>0</v>
      </c>
      <c r="K16" s="1">
        <f t="shared" si="1"/>
        <v>0</v>
      </c>
      <c r="L16" s="1">
        <f t="shared" si="1"/>
        <v>0</v>
      </c>
      <c r="M16" s="1">
        <f t="shared" si="1"/>
        <v>0</v>
      </c>
      <c r="N16" s="7">
        <f t="shared" ref="N16:N20" si="2">SUM(B16:M16)</f>
        <v>256320</v>
      </c>
      <c r="P16" t="s">
        <v>13</v>
      </c>
      <c r="Q16">
        <v>12</v>
      </c>
    </row>
    <row r="17" spans="1:17" ht="24" customHeight="1" x14ac:dyDescent="0.45">
      <c r="A17" s="8" t="s">
        <v>14</v>
      </c>
      <c r="B17" s="1">
        <f>$Q$17*B6</f>
        <v>0</v>
      </c>
      <c r="C17" s="1">
        <f t="shared" ref="C17:M17" si="3">$Q$17*C6</f>
        <v>0</v>
      </c>
      <c r="D17" s="1">
        <f t="shared" si="3"/>
        <v>51840</v>
      </c>
      <c r="E17" s="1">
        <f t="shared" si="3"/>
        <v>0</v>
      </c>
      <c r="F17" s="1">
        <f t="shared" si="3"/>
        <v>0</v>
      </c>
      <c r="G17" s="1">
        <f t="shared" si="3"/>
        <v>0</v>
      </c>
      <c r="H17" s="1">
        <f t="shared" si="3"/>
        <v>0</v>
      </c>
      <c r="I17" s="1">
        <f t="shared" si="3"/>
        <v>0</v>
      </c>
      <c r="J17" s="1">
        <f t="shared" si="3"/>
        <v>0</v>
      </c>
      <c r="K17" s="1">
        <f t="shared" si="3"/>
        <v>0</v>
      </c>
      <c r="L17" s="1">
        <f t="shared" si="3"/>
        <v>0</v>
      </c>
      <c r="M17" s="1">
        <f t="shared" si="3"/>
        <v>0</v>
      </c>
      <c r="N17" s="7">
        <f t="shared" si="2"/>
        <v>51840</v>
      </c>
      <c r="P17" t="s">
        <v>14</v>
      </c>
      <c r="Q17">
        <v>18</v>
      </c>
    </row>
    <row r="18" spans="1:17" ht="24" customHeight="1" x14ac:dyDescent="0.45">
      <c r="A18" s="8" t="s">
        <v>15</v>
      </c>
      <c r="B18" s="1">
        <f>$Q$18*B10</f>
        <v>0</v>
      </c>
      <c r="C18" s="1">
        <f t="shared" ref="C18:M18" si="4">$Q$18*C10</f>
        <v>0</v>
      </c>
      <c r="D18" s="1">
        <f t="shared" si="4"/>
        <v>0</v>
      </c>
      <c r="E18" s="1">
        <f t="shared" si="4"/>
        <v>0</v>
      </c>
      <c r="F18" s="1">
        <f t="shared" si="4"/>
        <v>0</v>
      </c>
      <c r="G18" s="1">
        <f t="shared" si="4"/>
        <v>0</v>
      </c>
      <c r="H18" s="1">
        <f t="shared" si="4"/>
        <v>0</v>
      </c>
      <c r="I18" s="1">
        <f t="shared" si="4"/>
        <v>0</v>
      </c>
      <c r="J18" s="1">
        <f t="shared" si="4"/>
        <v>0</v>
      </c>
      <c r="K18" s="1">
        <f t="shared" si="4"/>
        <v>0</v>
      </c>
      <c r="L18" s="1">
        <f t="shared" si="4"/>
        <v>0</v>
      </c>
      <c r="M18" s="1">
        <f t="shared" si="4"/>
        <v>0</v>
      </c>
      <c r="N18" s="7">
        <f t="shared" si="2"/>
        <v>0</v>
      </c>
      <c r="P18" t="s">
        <v>15</v>
      </c>
    </row>
    <row r="19" spans="1:17" ht="24" customHeight="1" x14ac:dyDescent="0.45">
      <c r="A19" s="8" t="s">
        <v>16</v>
      </c>
      <c r="B19" s="1">
        <f>$Q$19*B11</f>
        <v>60000</v>
      </c>
      <c r="C19" s="1">
        <f t="shared" ref="C19:M19" si="5">$Q$19*C11</f>
        <v>0</v>
      </c>
      <c r="D19" s="1">
        <f t="shared" si="5"/>
        <v>0</v>
      </c>
      <c r="E19" s="1">
        <f t="shared" si="5"/>
        <v>0</v>
      </c>
      <c r="F19" s="1">
        <f t="shared" si="5"/>
        <v>0</v>
      </c>
      <c r="G19" s="1">
        <f t="shared" si="5"/>
        <v>0</v>
      </c>
      <c r="H19" s="1">
        <f t="shared" si="5"/>
        <v>0</v>
      </c>
      <c r="I19" s="1">
        <f t="shared" si="5"/>
        <v>0</v>
      </c>
      <c r="J19" s="1">
        <f t="shared" si="5"/>
        <v>0</v>
      </c>
      <c r="K19" s="1">
        <f t="shared" si="5"/>
        <v>0</v>
      </c>
      <c r="L19" s="1">
        <f t="shared" si="5"/>
        <v>0</v>
      </c>
      <c r="M19" s="1">
        <f t="shared" si="5"/>
        <v>0</v>
      </c>
      <c r="N19" s="7">
        <f t="shared" si="2"/>
        <v>60000</v>
      </c>
      <c r="P19" t="s">
        <v>21</v>
      </c>
      <c r="Q19">
        <v>3000</v>
      </c>
    </row>
    <row r="20" spans="1:17" ht="24" customHeight="1" x14ac:dyDescent="0.45">
      <c r="A20" s="8" t="s">
        <v>17</v>
      </c>
      <c r="B20" s="1">
        <f>$Q$20*B12</f>
        <v>0</v>
      </c>
      <c r="C20" s="1">
        <f t="shared" ref="C20:M20" si="6">$Q$20*C12</f>
        <v>0</v>
      </c>
      <c r="D20" s="1">
        <f t="shared" si="6"/>
        <v>0</v>
      </c>
      <c r="E20" s="1">
        <f t="shared" si="6"/>
        <v>0</v>
      </c>
      <c r="F20" s="1">
        <f t="shared" si="6"/>
        <v>0</v>
      </c>
      <c r="G20" s="1">
        <f t="shared" si="6"/>
        <v>0</v>
      </c>
      <c r="H20" s="1">
        <f t="shared" si="6"/>
        <v>0</v>
      </c>
      <c r="I20" s="1">
        <f t="shared" si="6"/>
        <v>0</v>
      </c>
      <c r="J20" s="1">
        <f t="shared" si="6"/>
        <v>0</v>
      </c>
      <c r="K20" s="1">
        <f t="shared" si="6"/>
        <v>0</v>
      </c>
      <c r="L20" s="1">
        <f t="shared" si="6"/>
        <v>0</v>
      </c>
      <c r="M20" s="1">
        <f t="shared" si="6"/>
        <v>0</v>
      </c>
      <c r="N20" s="7">
        <f t="shared" si="2"/>
        <v>0</v>
      </c>
      <c r="P20" t="s">
        <v>22</v>
      </c>
      <c r="Q20">
        <v>2000</v>
      </c>
    </row>
    <row r="21" spans="1:17" ht="7.5" customHeight="1" x14ac:dyDescent="0.45">
      <c r="A21" s="9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10"/>
    </row>
    <row r="22" spans="1:17" ht="24" customHeight="1" thickBot="1" x14ac:dyDescent="0.5">
      <c r="A22" s="11" t="s">
        <v>18</v>
      </c>
      <c r="B22" s="12">
        <f>SUM(B15:B20)</f>
        <v>253440</v>
      </c>
      <c r="C22" s="12">
        <f t="shared" ref="C22:M22" si="7">SUM(C15:C20)</f>
        <v>193440</v>
      </c>
      <c r="D22" s="12">
        <f t="shared" si="7"/>
        <v>245280</v>
      </c>
      <c r="E22" s="12">
        <f t="shared" si="7"/>
        <v>193440</v>
      </c>
      <c r="F22" s="12">
        <f t="shared" si="7"/>
        <v>0</v>
      </c>
      <c r="G22" s="12">
        <f t="shared" si="7"/>
        <v>0</v>
      </c>
      <c r="H22" s="12">
        <f t="shared" si="7"/>
        <v>0</v>
      </c>
      <c r="I22" s="12">
        <f t="shared" si="7"/>
        <v>0</v>
      </c>
      <c r="J22" s="12">
        <f t="shared" si="7"/>
        <v>0</v>
      </c>
      <c r="K22" s="12">
        <f t="shared" si="7"/>
        <v>0</v>
      </c>
      <c r="L22" s="12">
        <f t="shared" si="7"/>
        <v>0</v>
      </c>
      <c r="M22" s="12">
        <f t="shared" si="7"/>
        <v>0</v>
      </c>
      <c r="N22" s="13">
        <f>SUM(B22:M22)</f>
        <v>885600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BE610-566B-4320-97AD-023BD231788F}">
  <dimension ref="A1:Q22"/>
  <sheetViews>
    <sheetView zoomScale="90" zoomScaleNormal="90" workbookViewId="0">
      <selection activeCell="I9" sqref="I9"/>
    </sheetView>
  </sheetViews>
  <sheetFormatPr defaultRowHeight="14.25" x14ac:dyDescent="0.45"/>
  <cols>
    <col min="1" max="1" width="19.3984375" customWidth="1"/>
    <col min="2" max="13" width="8.73046875" customWidth="1"/>
    <col min="16" max="16" width="16.59765625" bestFit="1" customWidth="1"/>
  </cols>
  <sheetData>
    <row r="1" spans="1:17" ht="24" customHeight="1" x14ac:dyDescent="0.45">
      <c r="A1" s="3" t="s">
        <v>0</v>
      </c>
      <c r="B1" s="4">
        <v>1</v>
      </c>
      <c r="C1" s="4">
        <v>2</v>
      </c>
      <c r="D1" s="4">
        <v>3</v>
      </c>
      <c r="E1" s="4">
        <v>4</v>
      </c>
      <c r="F1" s="4">
        <v>5</v>
      </c>
      <c r="G1" s="4">
        <v>6</v>
      </c>
      <c r="H1" s="4">
        <v>7</v>
      </c>
      <c r="I1" s="4">
        <v>8</v>
      </c>
      <c r="J1" s="4">
        <v>9</v>
      </c>
      <c r="K1" s="4">
        <v>10</v>
      </c>
      <c r="L1" s="4">
        <v>11</v>
      </c>
      <c r="M1" s="4">
        <v>12</v>
      </c>
      <c r="N1" s="5" t="s">
        <v>19</v>
      </c>
    </row>
    <row r="2" spans="1:17" ht="24" customHeight="1" x14ac:dyDescent="0.5">
      <c r="A2" s="6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7"/>
      <c r="Q2">
        <v>520</v>
      </c>
    </row>
    <row r="3" spans="1:17" ht="24" customHeight="1" x14ac:dyDescent="0.45">
      <c r="A3" s="8" t="s">
        <v>2</v>
      </c>
      <c r="B3" s="1">
        <v>6000</v>
      </c>
      <c r="C3" s="1">
        <v>12000</v>
      </c>
      <c r="D3" s="1">
        <v>19000</v>
      </c>
      <c r="E3" s="1">
        <v>9000</v>
      </c>
      <c r="F3" s="1"/>
      <c r="G3" s="1"/>
      <c r="H3" s="1"/>
      <c r="I3" s="1"/>
      <c r="J3" s="1"/>
      <c r="K3" s="1"/>
      <c r="L3" s="1"/>
      <c r="M3" s="1"/>
      <c r="N3" s="7"/>
      <c r="Q3">
        <f>19000/520</f>
        <v>36.53846153846154</v>
      </c>
    </row>
    <row r="4" spans="1:17" ht="24" customHeight="1" x14ac:dyDescent="0.45">
      <c r="A4" s="8" t="s">
        <v>3</v>
      </c>
      <c r="B4" s="1">
        <v>11</v>
      </c>
      <c r="C4" s="1">
        <v>23</v>
      </c>
      <c r="D4" s="1">
        <v>31</v>
      </c>
      <c r="E4" s="1">
        <v>17</v>
      </c>
      <c r="F4" s="1"/>
      <c r="G4" s="1"/>
      <c r="H4" s="1"/>
      <c r="I4" s="1"/>
      <c r="J4" s="1"/>
      <c r="K4" s="1"/>
      <c r="L4" s="1"/>
      <c r="M4" s="1"/>
      <c r="N4" s="7"/>
    </row>
    <row r="5" spans="1:17" ht="24" customHeight="1" x14ac:dyDescent="0.45">
      <c r="A5" s="8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7"/>
      <c r="Q5">
        <f>12*520</f>
        <v>6240</v>
      </c>
    </row>
    <row r="6" spans="1:17" ht="24" customHeight="1" x14ac:dyDescent="0.45">
      <c r="A6" s="8" t="s">
        <v>5</v>
      </c>
      <c r="B6" s="1">
        <v>280</v>
      </c>
      <c r="C6" s="1">
        <v>40</v>
      </c>
      <c r="D6" s="1">
        <v>2880</v>
      </c>
      <c r="E6" s="1">
        <v>160</v>
      </c>
      <c r="F6" s="1"/>
      <c r="G6" s="1"/>
      <c r="H6" s="1"/>
      <c r="I6" s="1"/>
      <c r="J6" s="1"/>
      <c r="K6" s="1"/>
      <c r="L6" s="1"/>
      <c r="M6" s="1"/>
      <c r="N6" s="7"/>
    </row>
    <row r="7" spans="1:17" ht="6" customHeight="1" x14ac:dyDescent="0.45">
      <c r="A7" s="9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10"/>
    </row>
    <row r="8" spans="1:17" ht="24" customHeight="1" x14ac:dyDescent="0.5">
      <c r="A8" s="6" t="s">
        <v>6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7"/>
    </row>
    <row r="9" spans="1:17" ht="24" customHeight="1" x14ac:dyDescent="0.45">
      <c r="A9" s="8" t="s">
        <v>7</v>
      </c>
      <c r="B9" s="1">
        <v>5720</v>
      </c>
      <c r="C9" s="1">
        <v>11960</v>
      </c>
      <c r="D9" s="1">
        <v>16120</v>
      </c>
      <c r="E9" s="1">
        <v>8840</v>
      </c>
      <c r="F9" s="1"/>
      <c r="G9" s="1"/>
      <c r="H9" s="1"/>
      <c r="I9" s="1"/>
      <c r="J9" s="1"/>
      <c r="K9" s="1"/>
      <c r="L9" s="1"/>
      <c r="M9" s="1"/>
      <c r="N9" s="7"/>
    </row>
    <row r="10" spans="1:17" ht="24" customHeight="1" x14ac:dyDescent="0.45">
      <c r="A10" s="8" t="s">
        <v>8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7"/>
    </row>
    <row r="11" spans="1:17" ht="24" customHeight="1" x14ac:dyDescent="0.45">
      <c r="A11" s="8" t="s">
        <v>9</v>
      </c>
      <c r="B11" s="1"/>
      <c r="C11" s="1">
        <v>12</v>
      </c>
      <c r="D11" s="1">
        <v>8</v>
      </c>
      <c r="E11" s="1"/>
      <c r="F11" s="1"/>
      <c r="G11" s="1"/>
      <c r="H11" s="1"/>
      <c r="I11" s="1"/>
      <c r="J11" s="1"/>
      <c r="K11" s="1"/>
      <c r="L11" s="1"/>
      <c r="M11" s="1"/>
      <c r="N11" s="7"/>
    </row>
    <row r="12" spans="1:17" ht="24" customHeight="1" x14ac:dyDescent="0.45">
      <c r="A12" s="8" t="s">
        <v>10</v>
      </c>
      <c r="B12" s="1"/>
      <c r="C12" s="1"/>
      <c r="D12" s="1"/>
      <c r="E12" s="1">
        <v>14</v>
      </c>
      <c r="F12" s="1"/>
      <c r="G12" s="1"/>
      <c r="H12" s="1"/>
      <c r="I12" s="1"/>
      <c r="J12" s="1"/>
      <c r="K12" s="1"/>
      <c r="L12" s="1"/>
      <c r="M12" s="1"/>
      <c r="N12" s="7"/>
    </row>
    <row r="13" spans="1:17" ht="6" customHeight="1" x14ac:dyDescent="0.45">
      <c r="A13" s="9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10"/>
    </row>
    <row r="14" spans="1:17" ht="24" customHeight="1" x14ac:dyDescent="0.5">
      <c r="A14" s="6" t="s">
        <v>11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7"/>
      <c r="P14" s="14" t="s">
        <v>20</v>
      </c>
    </row>
    <row r="15" spans="1:17" ht="24" customHeight="1" x14ac:dyDescent="0.45">
      <c r="A15" s="8" t="s">
        <v>12</v>
      </c>
      <c r="B15" s="1">
        <f>$Q$15*B9</f>
        <v>68640</v>
      </c>
      <c r="C15" s="1">
        <f t="shared" ref="C15:M15" si="0">$Q$15*C9</f>
        <v>143520</v>
      </c>
      <c r="D15" s="1">
        <f t="shared" si="0"/>
        <v>193440</v>
      </c>
      <c r="E15" s="1">
        <f t="shared" si="0"/>
        <v>106080</v>
      </c>
      <c r="F15" s="1">
        <f t="shared" si="0"/>
        <v>0</v>
      </c>
      <c r="G15" s="1">
        <f t="shared" si="0"/>
        <v>0</v>
      </c>
      <c r="H15" s="1">
        <f t="shared" si="0"/>
        <v>0</v>
      </c>
      <c r="I15" s="1">
        <f t="shared" si="0"/>
        <v>0</v>
      </c>
      <c r="J15" s="1">
        <f t="shared" si="0"/>
        <v>0</v>
      </c>
      <c r="K15" s="1">
        <f t="shared" si="0"/>
        <v>0</v>
      </c>
      <c r="L15" s="1">
        <f t="shared" si="0"/>
        <v>0</v>
      </c>
      <c r="M15" s="1">
        <f t="shared" si="0"/>
        <v>0</v>
      </c>
      <c r="N15" s="7">
        <f>SUM(B15:M15)</f>
        <v>511680</v>
      </c>
      <c r="P15" t="s">
        <v>12</v>
      </c>
      <c r="Q15">
        <v>12</v>
      </c>
    </row>
    <row r="16" spans="1:17" ht="24" customHeight="1" x14ac:dyDescent="0.45">
      <c r="A16" s="8" t="s">
        <v>13</v>
      </c>
      <c r="B16" s="1">
        <f>$Q$16*B5</f>
        <v>0</v>
      </c>
      <c r="C16" s="1">
        <f t="shared" ref="C16:M16" si="1">$Q$16*C5</f>
        <v>0</v>
      </c>
      <c r="D16" s="1">
        <f t="shared" si="1"/>
        <v>0</v>
      </c>
      <c r="E16" s="1">
        <f t="shared" si="1"/>
        <v>0</v>
      </c>
      <c r="F16" s="1">
        <f t="shared" si="1"/>
        <v>0</v>
      </c>
      <c r="G16" s="1">
        <f t="shared" si="1"/>
        <v>0</v>
      </c>
      <c r="H16" s="1">
        <f t="shared" si="1"/>
        <v>0</v>
      </c>
      <c r="I16" s="1">
        <f t="shared" si="1"/>
        <v>0</v>
      </c>
      <c r="J16" s="1">
        <f t="shared" si="1"/>
        <v>0</v>
      </c>
      <c r="K16" s="1">
        <f t="shared" si="1"/>
        <v>0</v>
      </c>
      <c r="L16" s="1">
        <f t="shared" si="1"/>
        <v>0</v>
      </c>
      <c r="M16" s="1">
        <f t="shared" si="1"/>
        <v>0</v>
      </c>
      <c r="N16" s="7">
        <f t="shared" ref="N16:N20" si="2">SUM(B16:M16)</f>
        <v>0</v>
      </c>
      <c r="P16" t="s">
        <v>13</v>
      </c>
      <c r="Q16">
        <v>12</v>
      </c>
    </row>
    <row r="17" spans="1:17" ht="24" customHeight="1" x14ac:dyDescent="0.45">
      <c r="A17" s="8" t="s">
        <v>14</v>
      </c>
      <c r="B17" s="1">
        <f>$Q$17*B6</f>
        <v>5040</v>
      </c>
      <c r="C17" s="1">
        <f t="shared" ref="C17:M17" si="3">$Q$17*C6</f>
        <v>720</v>
      </c>
      <c r="D17" s="1">
        <f t="shared" si="3"/>
        <v>51840</v>
      </c>
      <c r="E17" s="1">
        <f t="shared" si="3"/>
        <v>2880</v>
      </c>
      <c r="F17" s="1">
        <f t="shared" si="3"/>
        <v>0</v>
      </c>
      <c r="G17" s="1">
        <f t="shared" si="3"/>
        <v>0</v>
      </c>
      <c r="H17" s="1">
        <f t="shared" si="3"/>
        <v>0</v>
      </c>
      <c r="I17" s="1">
        <f t="shared" si="3"/>
        <v>0</v>
      </c>
      <c r="J17" s="1">
        <f t="shared" si="3"/>
        <v>0</v>
      </c>
      <c r="K17" s="1">
        <f t="shared" si="3"/>
        <v>0</v>
      </c>
      <c r="L17" s="1">
        <f t="shared" si="3"/>
        <v>0</v>
      </c>
      <c r="M17" s="1">
        <f t="shared" si="3"/>
        <v>0</v>
      </c>
      <c r="N17" s="7">
        <f t="shared" si="2"/>
        <v>60480</v>
      </c>
      <c r="P17" t="s">
        <v>14</v>
      </c>
      <c r="Q17">
        <v>18</v>
      </c>
    </row>
    <row r="18" spans="1:17" ht="24" customHeight="1" x14ac:dyDescent="0.45">
      <c r="A18" s="8" t="s">
        <v>15</v>
      </c>
      <c r="B18" s="1">
        <f>$Q$18*B10</f>
        <v>0</v>
      </c>
      <c r="C18" s="1">
        <f t="shared" ref="C18:M18" si="4">$Q$18*C10</f>
        <v>0</v>
      </c>
      <c r="D18" s="1">
        <f t="shared" si="4"/>
        <v>0</v>
      </c>
      <c r="E18" s="1">
        <f t="shared" si="4"/>
        <v>0</v>
      </c>
      <c r="F18" s="1">
        <f t="shared" si="4"/>
        <v>0</v>
      </c>
      <c r="G18" s="1">
        <f t="shared" si="4"/>
        <v>0</v>
      </c>
      <c r="H18" s="1">
        <f t="shared" si="4"/>
        <v>0</v>
      </c>
      <c r="I18" s="1">
        <f t="shared" si="4"/>
        <v>0</v>
      </c>
      <c r="J18" s="1">
        <f t="shared" si="4"/>
        <v>0</v>
      </c>
      <c r="K18" s="1">
        <f t="shared" si="4"/>
        <v>0</v>
      </c>
      <c r="L18" s="1">
        <f t="shared" si="4"/>
        <v>0</v>
      </c>
      <c r="M18" s="1">
        <f t="shared" si="4"/>
        <v>0</v>
      </c>
      <c r="N18" s="7">
        <f t="shared" si="2"/>
        <v>0</v>
      </c>
      <c r="P18" t="s">
        <v>15</v>
      </c>
    </row>
    <row r="19" spans="1:17" ht="24" customHeight="1" x14ac:dyDescent="0.45">
      <c r="A19" s="8" t="s">
        <v>16</v>
      </c>
      <c r="B19" s="1">
        <f>$Q$19*B11</f>
        <v>0</v>
      </c>
      <c r="C19" s="1">
        <f t="shared" ref="C19:M19" si="5">$Q$19*C11</f>
        <v>36000</v>
      </c>
      <c r="D19" s="1">
        <f t="shared" si="5"/>
        <v>24000</v>
      </c>
      <c r="E19" s="1">
        <f t="shared" si="5"/>
        <v>0</v>
      </c>
      <c r="F19" s="1">
        <f t="shared" si="5"/>
        <v>0</v>
      </c>
      <c r="G19" s="1">
        <f t="shared" si="5"/>
        <v>0</v>
      </c>
      <c r="H19" s="1">
        <f t="shared" si="5"/>
        <v>0</v>
      </c>
      <c r="I19" s="1">
        <f t="shared" si="5"/>
        <v>0</v>
      </c>
      <c r="J19" s="1">
        <f t="shared" si="5"/>
        <v>0</v>
      </c>
      <c r="K19" s="1">
        <f t="shared" si="5"/>
        <v>0</v>
      </c>
      <c r="L19" s="1">
        <f t="shared" si="5"/>
        <v>0</v>
      </c>
      <c r="M19" s="1">
        <f t="shared" si="5"/>
        <v>0</v>
      </c>
      <c r="N19" s="7">
        <f t="shared" si="2"/>
        <v>60000</v>
      </c>
      <c r="P19" t="s">
        <v>21</v>
      </c>
      <c r="Q19">
        <v>3000</v>
      </c>
    </row>
    <row r="20" spans="1:17" ht="24" customHeight="1" x14ac:dyDescent="0.45">
      <c r="A20" s="8" t="s">
        <v>17</v>
      </c>
      <c r="B20" s="1">
        <f>$Q$20*B12</f>
        <v>0</v>
      </c>
      <c r="C20" s="1">
        <f t="shared" ref="C20:M20" si="6">$Q$20*C12</f>
        <v>0</v>
      </c>
      <c r="D20" s="1">
        <f t="shared" si="6"/>
        <v>0</v>
      </c>
      <c r="E20" s="1">
        <f t="shared" si="6"/>
        <v>28000</v>
      </c>
      <c r="F20" s="1">
        <f t="shared" si="6"/>
        <v>0</v>
      </c>
      <c r="G20" s="1">
        <f t="shared" si="6"/>
        <v>0</v>
      </c>
      <c r="H20" s="1">
        <f t="shared" si="6"/>
        <v>0</v>
      </c>
      <c r="I20" s="1">
        <f t="shared" si="6"/>
        <v>0</v>
      </c>
      <c r="J20" s="1">
        <f t="shared" si="6"/>
        <v>0</v>
      </c>
      <c r="K20" s="1">
        <f t="shared" si="6"/>
        <v>0</v>
      </c>
      <c r="L20" s="1">
        <f t="shared" si="6"/>
        <v>0</v>
      </c>
      <c r="M20" s="1">
        <f t="shared" si="6"/>
        <v>0</v>
      </c>
      <c r="N20" s="7">
        <f t="shared" si="2"/>
        <v>28000</v>
      </c>
      <c r="P20" t="s">
        <v>22</v>
      </c>
      <c r="Q20">
        <v>2000</v>
      </c>
    </row>
    <row r="21" spans="1:17" ht="7.5" customHeight="1" x14ac:dyDescent="0.45">
      <c r="A21" s="9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10"/>
    </row>
    <row r="22" spans="1:17" ht="24" customHeight="1" thickBot="1" x14ac:dyDescent="0.5">
      <c r="A22" s="11" t="s">
        <v>18</v>
      </c>
      <c r="B22" s="12">
        <f>SUM(B15:B20)</f>
        <v>73680</v>
      </c>
      <c r="C22" s="12">
        <f t="shared" ref="C22:M22" si="7">SUM(C15:C20)</f>
        <v>180240</v>
      </c>
      <c r="D22" s="12">
        <f t="shared" si="7"/>
        <v>269280</v>
      </c>
      <c r="E22" s="12">
        <f t="shared" si="7"/>
        <v>136960</v>
      </c>
      <c r="F22" s="12">
        <f t="shared" si="7"/>
        <v>0</v>
      </c>
      <c r="G22" s="12">
        <f t="shared" si="7"/>
        <v>0</v>
      </c>
      <c r="H22" s="12">
        <f t="shared" si="7"/>
        <v>0</v>
      </c>
      <c r="I22" s="12">
        <f t="shared" si="7"/>
        <v>0</v>
      </c>
      <c r="J22" s="12">
        <f t="shared" si="7"/>
        <v>0</v>
      </c>
      <c r="K22" s="12">
        <f t="shared" si="7"/>
        <v>0</v>
      </c>
      <c r="L22" s="12">
        <f t="shared" si="7"/>
        <v>0</v>
      </c>
      <c r="M22" s="12">
        <f t="shared" si="7"/>
        <v>0</v>
      </c>
      <c r="N22" s="13">
        <f>SUM(B22:M22)</f>
        <v>660160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Chase Strategy</vt:lpstr>
      <vt:lpstr>Level Strategy - OT</vt:lpstr>
      <vt:lpstr>P2-Chase</vt:lpstr>
      <vt:lpstr>P2-Level</vt:lpstr>
      <vt:lpstr>P2-Mixed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Antony</dc:creator>
  <cp:lastModifiedBy>leena</cp:lastModifiedBy>
  <cp:lastPrinted>2011-02-14T01:23:18Z</cp:lastPrinted>
  <dcterms:created xsi:type="dcterms:W3CDTF">2011-02-14T01:15:13Z</dcterms:created>
  <dcterms:modified xsi:type="dcterms:W3CDTF">2020-03-31T11:00:03Z</dcterms:modified>
</cp:coreProperties>
</file>